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560A4E90-9280-4A63-A1F1-0C6D0AD4F9F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91029"/>
</workbook>
</file>

<file path=xl/calcChain.xml><?xml version="1.0" encoding="utf-8"?>
<calcChain xmlns="http://schemas.openxmlformats.org/spreadsheetml/2006/main">
  <c r="H59" i="1" l="1"/>
  <c r="J81" i="1" l="1"/>
  <c r="J80" i="1"/>
  <c r="I80" i="1" s="1"/>
  <c r="J76" i="1"/>
  <c r="I76" i="1" s="1"/>
  <c r="H76" i="1" s="1"/>
  <c r="G76" i="1" s="1"/>
  <c r="F76" i="1" s="1"/>
  <c r="J75" i="1"/>
  <c r="I75" i="1" s="1"/>
  <c r="H75" i="1" s="1"/>
  <c r="G75" i="1" s="1"/>
  <c r="F75" i="1" s="1"/>
  <c r="H34" i="1"/>
  <c r="J40" i="1"/>
  <c r="I40" i="1" s="1"/>
  <c r="H40" i="1" s="1"/>
  <c r="G40" i="1" s="1"/>
  <c r="F40" i="1" s="1"/>
  <c r="J41" i="1"/>
  <c r="I41" i="1" s="1"/>
  <c r="H41" i="1" s="1"/>
  <c r="G41" i="1" s="1"/>
  <c r="F41" i="1" s="1"/>
  <c r="J43" i="1"/>
  <c r="I43" i="1" s="1"/>
  <c r="H43" i="1" s="1"/>
  <c r="G43" i="1" s="1"/>
  <c r="F43" i="1" s="1"/>
  <c r="J46" i="1"/>
  <c r="I46" i="1" s="1"/>
  <c r="H46" i="1" s="1"/>
  <c r="J45" i="1"/>
  <c r="I45" i="1" s="1"/>
  <c r="J48" i="1"/>
  <c r="I48" i="1" s="1"/>
  <c r="H48" i="1" s="1"/>
  <c r="G48" i="1" s="1"/>
  <c r="J66" i="1"/>
  <c r="I66" i="1" s="1"/>
  <c r="F64" i="1"/>
  <c r="J54" i="1"/>
  <c r="I54" i="1"/>
  <c r="H54" i="1"/>
  <c r="G54" i="1"/>
  <c r="F54" i="1"/>
  <c r="E35" i="1"/>
  <c r="E36" i="1"/>
  <c r="E37" i="1"/>
  <c r="E38" i="1"/>
  <c r="F39" i="1"/>
  <c r="G39" i="1"/>
  <c r="H39" i="1"/>
  <c r="I39" i="1"/>
  <c r="J39" i="1"/>
  <c r="E85" i="1"/>
  <c r="E86" i="1"/>
  <c r="E87" i="1"/>
  <c r="E88" i="1"/>
  <c r="F89" i="1"/>
  <c r="G89" i="1"/>
  <c r="H89" i="1"/>
  <c r="I89" i="1"/>
  <c r="J89" i="1"/>
  <c r="H92" i="1"/>
  <c r="I92" i="1"/>
  <c r="J92" i="1"/>
  <c r="J93" i="1"/>
  <c r="E82" i="1"/>
  <c r="E96" i="1"/>
  <c r="G59" i="1"/>
  <c r="I59" i="1"/>
  <c r="J59" i="1"/>
  <c r="F59" i="1"/>
  <c r="G92" i="1"/>
  <c r="J84" i="1" l="1"/>
  <c r="I70" i="1"/>
  <c r="H66" i="1"/>
  <c r="I84" i="1"/>
  <c r="J70" i="1"/>
  <c r="J90" i="1" s="1"/>
  <c r="I81" i="1"/>
  <c r="H81" i="1" s="1"/>
  <c r="G81" i="1" s="1"/>
  <c r="F81" i="1" s="1"/>
  <c r="E81" i="1" s="1"/>
  <c r="H80" i="1"/>
  <c r="G80" i="1" s="1"/>
  <c r="F80" i="1" s="1"/>
  <c r="I93" i="1"/>
  <c r="G46" i="1"/>
  <c r="F46" i="1" s="1"/>
  <c r="I90" i="1"/>
  <c r="H45" i="1"/>
  <c r="F48" i="1"/>
  <c r="F93" i="1" s="1"/>
  <c r="G93" i="1"/>
  <c r="H93" i="1"/>
  <c r="E39" i="1"/>
  <c r="E89" i="1"/>
  <c r="G66" i="1" l="1"/>
  <c r="G84" i="1"/>
  <c r="H84" i="1"/>
  <c r="E80" i="1"/>
  <c r="F84" i="1"/>
  <c r="H90" i="1"/>
  <c r="G45" i="1"/>
  <c r="F92" i="1"/>
  <c r="F44" i="1"/>
  <c r="F66" i="1" l="1"/>
  <c r="F91" i="1" s="1"/>
  <c r="G91" i="1"/>
  <c r="E84" i="1"/>
  <c r="G90" i="1"/>
  <c r="G94" i="1" s="1"/>
  <c r="F45" i="1"/>
  <c r="F90" i="1" s="1"/>
  <c r="F94" i="1" s="1"/>
  <c r="G14" i="1"/>
  <c r="F98" i="1" l="1"/>
  <c r="E12" i="1" l="1"/>
  <c r="F29" i="1"/>
  <c r="H14" i="1"/>
  <c r="I14" i="1"/>
  <c r="J14" i="1"/>
  <c r="F14" i="1"/>
  <c r="J79" i="1"/>
  <c r="I79" i="1"/>
  <c r="H79" i="1"/>
  <c r="G79" i="1"/>
  <c r="F79" i="1"/>
  <c r="E77" i="1"/>
  <c r="E76" i="1"/>
  <c r="E75" i="1"/>
  <c r="E79" i="1" l="1"/>
  <c r="I49" i="1" l="1"/>
  <c r="G74" i="1" l="1"/>
  <c r="F74" i="1"/>
  <c r="E70" i="1"/>
  <c r="E60" i="1" l="1"/>
  <c r="E61" i="1"/>
  <c r="E62" i="1"/>
  <c r="G64" i="1"/>
  <c r="H64" i="1"/>
  <c r="I64" i="1"/>
  <c r="J64" i="1"/>
  <c r="E65" i="1"/>
  <c r="E66" i="1"/>
  <c r="E67" i="1"/>
  <c r="F69" i="1"/>
  <c r="G69" i="1"/>
  <c r="H69" i="1"/>
  <c r="H71" i="1" s="1"/>
  <c r="I69" i="1"/>
  <c r="I71" i="1" s="1"/>
  <c r="J69" i="1"/>
  <c r="J71" i="1" s="1"/>
  <c r="J91" i="1" l="1"/>
  <c r="J94" i="1" s="1"/>
  <c r="J74" i="1"/>
  <c r="I91" i="1"/>
  <c r="I94" i="1" s="1"/>
  <c r="I74" i="1"/>
  <c r="H91" i="1"/>
  <c r="H94" i="1" s="1"/>
  <c r="E71" i="1"/>
  <c r="H74" i="1"/>
  <c r="E69" i="1"/>
  <c r="E64" i="1"/>
  <c r="E90" i="1"/>
  <c r="J29" i="1"/>
  <c r="I29" i="1"/>
  <c r="H29" i="1"/>
  <c r="G29" i="1"/>
  <c r="E28" i="1"/>
  <c r="E27" i="1"/>
  <c r="E26" i="1"/>
  <c r="E25" i="1"/>
  <c r="H49" i="1"/>
  <c r="I24" i="1"/>
  <c r="H24" i="1"/>
  <c r="I19" i="1"/>
  <c r="H19" i="1"/>
  <c r="E74" i="1" l="1"/>
  <c r="E91" i="1"/>
  <c r="E29" i="1"/>
  <c r="E52" i="1" l="1"/>
  <c r="E56" i="1" l="1"/>
  <c r="E55" i="1"/>
  <c r="E59" i="1" l="1"/>
  <c r="F24" i="1"/>
  <c r="G24" i="1"/>
  <c r="J24" i="1"/>
  <c r="E22" i="1"/>
  <c r="G34" i="1" l="1"/>
  <c r="F34" i="1"/>
  <c r="E33" i="1"/>
  <c r="E32" i="1"/>
  <c r="E31" i="1"/>
  <c r="E30" i="1"/>
  <c r="E23" i="1"/>
  <c r="E18" i="1"/>
  <c r="E34" i="1" l="1"/>
  <c r="E48" i="1"/>
  <c r="E47" i="1"/>
  <c r="E43" i="1"/>
  <c r="E17" i="1"/>
  <c r="J44" i="1" l="1"/>
  <c r="E41" i="1"/>
  <c r="E40" i="1"/>
  <c r="E51" i="1"/>
  <c r="E50" i="1"/>
  <c r="G49" i="1"/>
  <c r="J49" i="1"/>
  <c r="F49" i="1"/>
  <c r="E46" i="1"/>
  <c r="E45" i="1"/>
  <c r="E21" i="1"/>
  <c r="E20" i="1"/>
  <c r="E24" i="1" l="1"/>
  <c r="E54" i="1"/>
  <c r="E49" i="1"/>
  <c r="G19" i="1"/>
  <c r="J19" i="1"/>
  <c r="F19" i="1"/>
  <c r="E16" i="1"/>
  <c r="E15" i="1"/>
  <c r="E11" i="1"/>
  <c r="E10" i="1"/>
  <c r="E14" i="1" l="1"/>
  <c r="E19" i="1"/>
  <c r="G44" i="1"/>
  <c r="E42" i="1"/>
  <c r="H44" i="1"/>
  <c r="H98" i="1" s="1"/>
  <c r="I44" i="1"/>
  <c r="I98" i="1" s="1"/>
  <c r="E44" i="1" l="1"/>
  <c r="G98" i="1"/>
  <c r="E94" i="1" l="1"/>
  <c r="E98" i="1" s="1"/>
</calcChain>
</file>

<file path=xl/sharedStrings.xml><?xml version="1.0" encoding="utf-8"?>
<sst xmlns="http://schemas.openxmlformats.org/spreadsheetml/2006/main" count="199" uniqueCount="101">
  <si>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</si>
  <si>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</si>
  <si>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</si>
  <si>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</si>
  <si>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</si>
  <si>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</si>
  <si>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</si>
  <si>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</si>
  <si>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</si>
  <si>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</si>
  <si>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</si>
  <si>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</si>
  <si>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</si>
  <si>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</si>
  <si>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</si>
  <si>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</si>
  <si>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</si>
  <si>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</si>
  <si>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</si>
  <si>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</si>
  <si>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</si>
  <si>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</si>
  <si>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</si>
  <si>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</si>
  <si>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</si>
  <si>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</si>
  <si>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</si>
  <si>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</si>
  <si>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</si>
  <si>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</si>
  <si>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</si>
  <si>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</si>
  <si>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</si>
  <si>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</si>
  <si>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</si>
  <si>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</si>
  <si>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</si>
  <si>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</si>
  <si>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</si>
  <si>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</si>
  <si>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</si>
  <si>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</si>
  <si>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</si>
  <si>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</si>
  <si>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</si>
  <si>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</si>
  <si>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</si>
  <si>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</si>
  <si>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</si>
  <si>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</si>
  <si>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</si>
  <si>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</si>
  <si>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</si>
  <si>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</si>
  <si>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</si>
  <si>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</si>
  <si>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</si>
  <si>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</si>
  <si>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</si>
  <si>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</si>
  <si>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</si>
  <si>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</si>
  <si>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</si>
  <si>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</si>
  <si>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</si>
  <si>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</si>
  <si>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</si>
  <si>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</si>
  <si>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</si>
  <si>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</si>
  <si>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</si>
  <si>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</si>
  <si>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</si>
  <si>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</si>
  <si>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</si>
  <si>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</si>
  <si>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</si>
  <si>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</si>
  <si>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</si>
  <si>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</si>
  <si>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</si>
  <si>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</si>
  <si>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</si>
  <si>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</si>
  <si>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</si>
  <si>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</si>
  <si>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</si>
  <si>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Повышение качества и эффективности профилактики преступлений и иных правонарушений,Усиление социальной профилактики правонарушений среди несовершеннолетних и молодежи</t>
  </si>
  <si>
    <t>1.Полнота и своевременность материально-технического и финансового обеспечения деятельности аппарата Совета народных депутатов г.Трубчевска</t>
  </si>
  <si>
    <t>3. Бесплатное предоставление земельных участков многодетным семьям
4.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5. Количество земельных участков, в отношении которых оказаны услуги по межеванию с целью постановки на кадастровый учет</t>
  </si>
  <si>
    <t xml:space="preserve">6.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7.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</si>
  <si>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11. Доля протяженности автомобильных дорог местного значения, не отвечающих нормативным требованиям, в общей протяженности дорог местного значения
12. Площадь отремонтированных автомобильных дорог общего пользования местного значения</t>
  </si>
  <si>
    <t xml:space="preserve">13. Поддержание объектов  коммунальной инфраструктуры в надлежащем  техническом состоянии
14. Поддержание объектов внешнего благоустройства  в надлежащем  санитарном состоянии
15. Реализация прочих вопросов в сфере ЖКХ
</t>
  </si>
  <si>
    <t>16.Повышение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</si>
  <si>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17.Приобретение продукции (агитационного материала), в целях обеспечения безопасности дорожного движения</t>
  </si>
  <si>
    <t>16.Повышение удовлетворённости населения муниципального образования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</si>
  <si>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20.Количество приобретенных квартир в соответствии с потребностью населения</t>
  </si>
  <si>
    <t xml:space="preserve">2.Обеспечение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</si>
  <si>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18.создание условий для оптимизации и повышения эффективности расходов,обеспечение долгосрочной сбалансированности и устойчивости бюджета</t>
  </si>
  <si>
    <t>19.Увеличение материальных запасов, материально-технических, медицинских средств  для ликвидации чрезвычайных ситуаций</t>
  </si>
  <si>
    <t xml:space="preserve">Приложение  к постановлению администрации
Трубчевского муниципального района
от "  " __________2025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</si>
</sst>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4" fontId="0" fillId="0" borderId="0" xfId="0" applyNumberFormat="1"/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0" fontId="14" fillId="0" borderId="1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view="pageBreakPreview" topLeftCell="A69" zoomScale="175" zoomScaleSheetLayoutView="175" workbookViewId="0">
      <selection activeCell="H59" sqref="H59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10.85546875" style="4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30" t="s">
        <v>100</v>
      </c>
      <c r="H1" s="31"/>
      <c r="I1" s="31"/>
      <c r="J1" s="31"/>
      <c r="K1" s="31"/>
    </row>
    <row r="2" spans="1:12" ht="6.75" customHeight="1" x14ac:dyDescent="0.25">
      <c r="G2" s="30"/>
      <c r="H2" s="31"/>
      <c r="I2" s="31"/>
      <c r="J2" s="31"/>
      <c r="K2" s="31"/>
    </row>
    <row r="3" spans="1:12" ht="49.5" customHeight="1" x14ac:dyDescent="0.25">
      <c r="G3" s="67" t="s">
        <v>84</v>
      </c>
      <c r="H3" s="67"/>
      <c r="I3" s="67"/>
      <c r="J3" s="67"/>
      <c r="K3" s="67"/>
      <c r="L3" s="2"/>
    </row>
    <row r="4" spans="1:12" x14ac:dyDescent="0.25">
      <c r="A4" s="37" t="s">
        <v>12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2" x14ac:dyDescent="0.25">
      <c r="A5" s="37" t="s">
        <v>10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ht="51" customHeight="1" x14ac:dyDescent="0.25">
      <c r="A6" s="38" t="s">
        <v>83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2" x14ac:dyDescent="0.25">
      <c r="A7" s="36" t="s">
        <v>0</v>
      </c>
      <c r="B7" s="36" t="s">
        <v>13</v>
      </c>
      <c r="C7" s="36" t="s">
        <v>1</v>
      </c>
      <c r="D7" s="36" t="s">
        <v>2</v>
      </c>
      <c r="E7" s="64" t="s">
        <v>3</v>
      </c>
      <c r="F7" s="65"/>
      <c r="G7" s="65"/>
      <c r="H7" s="65"/>
      <c r="I7" s="65"/>
      <c r="J7" s="66"/>
      <c r="K7" s="36" t="s">
        <v>14</v>
      </c>
    </row>
    <row r="8" spans="1:12" ht="21" x14ac:dyDescent="0.25">
      <c r="A8" s="36"/>
      <c r="B8" s="36"/>
      <c r="C8" s="36"/>
      <c r="D8" s="36"/>
      <c r="E8" s="25" t="s">
        <v>4</v>
      </c>
      <c r="F8" s="25" t="s">
        <v>75</v>
      </c>
      <c r="G8" s="25" t="s">
        <v>76</v>
      </c>
      <c r="H8" s="25" t="s">
        <v>77</v>
      </c>
      <c r="I8" s="25" t="s">
        <v>78</v>
      </c>
      <c r="J8" s="25" t="s">
        <v>79</v>
      </c>
      <c r="K8" s="36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8</v>
      </c>
      <c r="J9" s="3">
        <v>8</v>
      </c>
      <c r="K9" s="3">
        <v>9</v>
      </c>
    </row>
    <row r="10" spans="1:12" x14ac:dyDescent="0.25">
      <c r="A10" s="40">
        <v>1</v>
      </c>
      <c r="B10" s="39" t="s">
        <v>15</v>
      </c>
      <c r="C10" s="39" t="s">
        <v>16</v>
      </c>
      <c r="D10" s="7" t="s">
        <v>5</v>
      </c>
      <c r="E10" s="6">
        <f>SUM(F10:J10)</f>
        <v>1000</v>
      </c>
      <c r="F10" s="6">
        <v>200</v>
      </c>
      <c r="G10" s="6">
        <v>200</v>
      </c>
      <c r="H10" s="6">
        <v>200</v>
      </c>
      <c r="I10" s="6">
        <v>200</v>
      </c>
      <c r="J10" s="6">
        <v>200</v>
      </c>
      <c r="K10" s="32" t="s">
        <v>88</v>
      </c>
    </row>
    <row r="11" spans="1:12" x14ac:dyDescent="0.25">
      <c r="A11" s="41"/>
      <c r="B11" s="39"/>
      <c r="C11" s="39"/>
      <c r="D11" s="7" t="s">
        <v>25</v>
      </c>
      <c r="E11" s="6">
        <f>SUM(F11:J11)</f>
        <v>0</v>
      </c>
      <c r="F11" s="6"/>
      <c r="G11" s="6"/>
      <c r="H11" s="6"/>
      <c r="I11" s="6"/>
      <c r="J11" s="6"/>
      <c r="K11" s="33"/>
    </row>
    <row r="12" spans="1:12" x14ac:dyDescent="0.25">
      <c r="A12" s="41"/>
      <c r="B12" s="39"/>
      <c r="C12" s="39"/>
      <c r="D12" s="7" t="s">
        <v>7</v>
      </c>
      <c r="E12" s="6">
        <f>SUM(F12:J12)</f>
        <v>2724179.01</v>
      </c>
      <c r="F12" s="6">
        <v>299525.88</v>
      </c>
      <c r="G12" s="6">
        <v>1106947.21</v>
      </c>
      <c r="H12" s="28">
        <v>595705.92000000004</v>
      </c>
      <c r="I12" s="6">
        <v>361000</v>
      </c>
      <c r="J12" s="6">
        <v>361000</v>
      </c>
      <c r="K12" s="33"/>
    </row>
    <row r="13" spans="1:12" x14ac:dyDescent="0.25">
      <c r="A13" s="41"/>
      <c r="B13" s="39"/>
      <c r="C13" s="39"/>
      <c r="D13" s="7" t="s">
        <v>11</v>
      </c>
      <c r="E13" s="6"/>
      <c r="F13" s="6"/>
      <c r="G13" s="28"/>
      <c r="H13" s="6"/>
      <c r="I13" s="6"/>
      <c r="J13" s="6"/>
      <c r="K13" s="33"/>
    </row>
    <row r="14" spans="1:12" x14ac:dyDescent="0.25">
      <c r="A14" s="42"/>
      <c r="B14" s="39"/>
      <c r="C14" s="39"/>
      <c r="D14" s="7" t="s">
        <v>8</v>
      </c>
      <c r="E14" s="6">
        <f t="shared" ref="E14:E23" si="0">SUM(F14:J14)</f>
        <v>2725179.01</v>
      </c>
      <c r="F14" s="6">
        <f>SUM(F10:F13)</f>
        <v>299725.88</v>
      </c>
      <c r="G14" s="6">
        <f>SUM(G10:G13)</f>
        <v>1107147.21</v>
      </c>
      <c r="H14" s="6">
        <f t="shared" ref="H14:J14" si="1">SUM(H10:H13)</f>
        <v>595905.92000000004</v>
      </c>
      <c r="I14" s="6">
        <f t="shared" si="1"/>
        <v>361200</v>
      </c>
      <c r="J14" s="6">
        <f t="shared" si="1"/>
        <v>361200</v>
      </c>
      <c r="K14" s="34"/>
      <c r="L14" s="27"/>
    </row>
    <row r="15" spans="1:12" x14ac:dyDescent="0.25">
      <c r="A15" s="39">
        <v>2</v>
      </c>
      <c r="B15" s="39" t="s">
        <v>37</v>
      </c>
      <c r="C15" s="35" t="s">
        <v>22</v>
      </c>
      <c r="D15" s="8" t="s">
        <v>5</v>
      </c>
      <c r="E15" s="6">
        <f t="shared" si="0"/>
        <v>0</v>
      </c>
      <c r="F15" s="6"/>
      <c r="G15" s="29"/>
      <c r="H15" s="6"/>
      <c r="I15" s="6"/>
      <c r="J15" s="6"/>
      <c r="K15" s="32" t="s">
        <v>97</v>
      </c>
    </row>
    <row r="16" spans="1:12" x14ac:dyDescent="0.25">
      <c r="A16" s="39"/>
      <c r="B16" s="39"/>
      <c r="C16" s="35"/>
      <c r="D16" s="8" t="s">
        <v>25</v>
      </c>
      <c r="E16" s="6">
        <f t="shared" si="0"/>
        <v>0</v>
      </c>
      <c r="F16" s="6"/>
      <c r="G16" s="29"/>
      <c r="H16" s="6"/>
      <c r="I16" s="6"/>
      <c r="J16" s="6"/>
      <c r="K16" s="33"/>
    </row>
    <row r="17" spans="1:11" x14ac:dyDescent="0.25">
      <c r="A17" s="39"/>
      <c r="B17" s="39"/>
      <c r="C17" s="35"/>
      <c r="D17" s="8" t="s">
        <v>7</v>
      </c>
      <c r="E17" s="6">
        <f t="shared" si="0"/>
        <v>1758635.34</v>
      </c>
      <c r="F17" s="6">
        <v>330124.02</v>
      </c>
      <c r="G17" s="6">
        <v>347421.87</v>
      </c>
      <c r="H17" s="6">
        <v>363055.77</v>
      </c>
      <c r="I17" s="6">
        <v>359016.84</v>
      </c>
      <c r="J17" s="6">
        <v>359016.84</v>
      </c>
      <c r="K17" s="33"/>
    </row>
    <row r="18" spans="1:11" x14ac:dyDescent="0.25">
      <c r="A18" s="39"/>
      <c r="B18" s="39"/>
      <c r="C18" s="35"/>
      <c r="D18" s="8" t="s">
        <v>11</v>
      </c>
      <c r="E18" s="6">
        <f t="shared" si="0"/>
        <v>0</v>
      </c>
      <c r="F18" s="6"/>
      <c r="G18" s="28"/>
      <c r="H18" s="6"/>
      <c r="I18" s="6"/>
      <c r="J18" s="6"/>
      <c r="K18" s="33"/>
    </row>
    <row r="19" spans="1:11" x14ac:dyDescent="0.25">
      <c r="A19" s="39"/>
      <c r="B19" s="39"/>
      <c r="C19" s="35"/>
      <c r="D19" s="8" t="s">
        <v>8</v>
      </c>
      <c r="E19" s="6">
        <f t="shared" si="0"/>
        <v>1758635.34</v>
      </c>
      <c r="F19" s="6">
        <f>SUM(F15:F17)</f>
        <v>330124.02</v>
      </c>
      <c r="G19" s="28">
        <f t="shared" ref="G19:J19" si="2">SUM(G15:G17)</f>
        <v>347421.87</v>
      </c>
      <c r="H19" s="6">
        <f t="shared" ref="H19:I19" si="3">SUM(H15:H17)</f>
        <v>363055.77</v>
      </c>
      <c r="I19" s="6">
        <f t="shared" si="3"/>
        <v>359016.84</v>
      </c>
      <c r="J19" s="6">
        <f t="shared" si="2"/>
        <v>359016.84</v>
      </c>
      <c r="K19" s="34"/>
    </row>
    <row r="20" spans="1:11" hidden="1" x14ac:dyDescent="0.25">
      <c r="A20" s="40"/>
      <c r="B20" s="39" t="s">
        <v>17</v>
      </c>
      <c r="C20" s="35" t="s">
        <v>21</v>
      </c>
      <c r="D20" s="8" t="s">
        <v>5</v>
      </c>
      <c r="E20" s="6">
        <f t="shared" si="0"/>
        <v>0</v>
      </c>
      <c r="F20" s="6"/>
      <c r="G20" s="29"/>
      <c r="H20" s="6"/>
      <c r="I20" s="6"/>
      <c r="J20" s="6"/>
      <c r="K20" s="32" t="s">
        <v>81</v>
      </c>
    </row>
    <row r="21" spans="1:11" hidden="1" x14ac:dyDescent="0.25">
      <c r="A21" s="41"/>
      <c r="B21" s="39"/>
      <c r="C21" s="35"/>
      <c r="D21" s="8" t="s">
        <v>25</v>
      </c>
      <c r="E21" s="6">
        <f t="shared" si="0"/>
        <v>0</v>
      </c>
      <c r="F21" s="6"/>
      <c r="G21" s="29"/>
      <c r="H21" s="6"/>
      <c r="I21" s="6"/>
      <c r="J21" s="6"/>
      <c r="K21" s="33"/>
    </row>
    <row r="22" spans="1:11" hidden="1" x14ac:dyDescent="0.25">
      <c r="A22" s="41"/>
      <c r="B22" s="39"/>
      <c r="C22" s="35"/>
      <c r="D22" s="8" t="s">
        <v>7</v>
      </c>
      <c r="E22" s="6">
        <f>SUM(F22:J22)</f>
        <v>0</v>
      </c>
      <c r="F22" s="6">
        <v>0</v>
      </c>
      <c r="G22" s="28">
        <v>0</v>
      </c>
      <c r="H22" s="6">
        <v>0</v>
      </c>
      <c r="I22" s="6">
        <v>0</v>
      </c>
      <c r="J22" s="6">
        <v>0</v>
      </c>
      <c r="K22" s="33"/>
    </row>
    <row r="23" spans="1:11" hidden="1" x14ac:dyDescent="0.25">
      <c r="A23" s="41"/>
      <c r="B23" s="39"/>
      <c r="C23" s="35"/>
      <c r="D23" s="8" t="s">
        <v>11</v>
      </c>
      <c r="E23" s="6">
        <f t="shared" si="0"/>
        <v>0</v>
      </c>
      <c r="F23" s="6"/>
      <c r="G23" s="28"/>
      <c r="H23" s="6"/>
      <c r="I23" s="6"/>
      <c r="J23" s="6"/>
      <c r="K23" s="33"/>
    </row>
    <row r="24" spans="1:11" hidden="1" x14ac:dyDescent="0.25">
      <c r="A24" s="42"/>
      <c r="B24" s="39"/>
      <c r="C24" s="35"/>
      <c r="D24" s="8" t="s">
        <v>8</v>
      </c>
      <c r="E24" s="6">
        <f>SUM(E20:E23)</f>
        <v>0</v>
      </c>
      <c r="F24" s="6">
        <f t="shared" ref="F24:J24" si="4">SUM(F20:F23)</f>
        <v>0</v>
      </c>
      <c r="G24" s="28">
        <f t="shared" si="4"/>
        <v>0</v>
      </c>
      <c r="H24" s="6">
        <f t="shared" ref="H24:I24" si="5">SUM(H20:H23)</f>
        <v>0</v>
      </c>
      <c r="I24" s="6">
        <f t="shared" si="5"/>
        <v>0</v>
      </c>
      <c r="J24" s="6">
        <f t="shared" si="4"/>
        <v>0</v>
      </c>
      <c r="K24" s="34"/>
    </row>
    <row r="25" spans="1:11" x14ac:dyDescent="0.25">
      <c r="A25" s="40">
        <v>3</v>
      </c>
      <c r="B25" s="39" t="s">
        <v>31</v>
      </c>
      <c r="C25" s="35" t="s">
        <v>21</v>
      </c>
      <c r="D25" s="8" t="s">
        <v>5</v>
      </c>
      <c r="E25" s="6">
        <f t="shared" ref="E25:E26" si="6">SUM(F25:J25)</f>
        <v>0</v>
      </c>
      <c r="F25" s="6"/>
      <c r="G25" s="29"/>
      <c r="H25" s="6"/>
      <c r="I25" s="6"/>
      <c r="J25" s="6"/>
      <c r="K25" s="32" t="s">
        <v>89</v>
      </c>
    </row>
    <row r="26" spans="1:11" x14ac:dyDescent="0.25">
      <c r="A26" s="41"/>
      <c r="B26" s="39"/>
      <c r="C26" s="35"/>
      <c r="D26" s="8" t="s">
        <v>25</v>
      </c>
      <c r="E26" s="6">
        <f t="shared" si="6"/>
        <v>0</v>
      </c>
      <c r="F26" s="6"/>
      <c r="G26" s="29"/>
      <c r="H26" s="6"/>
      <c r="I26" s="6"/>
      <c r="J26" s="6"/>
      <c r="K26" s="33"/>
    </row>
    <row r="27" spans="1:11" x14ac:dyDescent="0.25">
      <c r="A27" s="41"/>
      <c r="B27" s="39"/>
      <c r="C27" s="35"/>
      <c r="D27" s="8" t="s">
        <v>7</v>
      </c>
      <c r="E27" s="6">
        <f>SUM(F27:J27)</f>
        <v>999500</v>
      </c>
      <c r="F27" s="6">
        <v>0</v>
      </c>
      <c r="G27" s="28">
        <v>99500</v>
      </c>
      <c r="H27" s="6">
        <v>300000</v>
      </c>
      <c r="I27" s="6">
        <v>300000</v>
      </c>
      <c r="J27" s="6">
        <v>300000</v>
      </c>
      <c r="K27" s="33"/>
    </row>
    <row r="28" spans="1:11" x14ac:dyDescent="0.25">
      <c r="A28" s="41"/>
      <c r="B28" s="39"/>
      <c r="C28" s="35"/>
      <c r="D28" s="8" t="s">
        <v>11</v>
      </c>
      <c r="E28" s="6">
        <f t="shared" ref="E28" si="7">SUM(F28:J28)</f>
        <v>0</v>
      </c>
      <c r="F28" s="6"/>
      <c r="G28" s="28"/>
      <c r="H28" s="6"/>
      <c r="I28" s="6"/>
      <c r="J28" s="6"/>
      <c r="K28" s="33"/>
    </row>
    <row r="29" spans="1:11" ht="54.75" customHeight="1" x14ac:dyDescent="0.25">
      <c r="A29" s="42"/>
      <c r="B29" s="39"/>
      <c r="C29" s="35"/>
      <c r="D29" s="8" t="s">
        <v>8</v>
      </c>
      <c r="E29" s="6">
        <f>SUM(E25:E28)</f>
        <v>999500</v>
      </c>
      <c r="F29" s="6">
        <f>SUM(F25:F28)</f>
        <v>0</v>
      </c>
      <c r="G29" s="28">
        <f t="shared" ref="G29:J29" si="8">SUM(G25:G28)</f>
        <v>99500</v>
      </c>
      <c r="H29" s="6">
        <f t="shared" si="8"/>
        <v>300000</v>
      </c>
      <c r="I29" s="6">
        <f t="shared" si="8"/>
        <v>300000</v>
      </c>
      <c r="J29" s="6">
        <f t="shared" si="8"/>
        <v>300000</v>
      </c>
      <c r="K29" s="34"/>
    </row>
    <row r="30" spans="1:11" x14ac:dyDescent="0.25">
      <c r="A30" s="39">
        <v>4</v>
      </c>
      <c r="B30" s="39" t="s">
        <v>36</v>
      </c>
      <c r="C30" s="35" t="s">
        <v>23</v>
      </c>
      <c r="D30" s="8" t="s">
        <v>5</v>
      </c>
      <c r="E30" s="6">
        <f t="shared" ref="E30:E39" si="9">SUM(F30:J30)</f>
        <v>0</v>
      </c>
      <c r="F30" s="6"/>
      <c r="G30" s="29"/>
      <c r="H30" s="6"/>
      <c r="I30" s="6"/>
      <c r="J30" s="6"/>
      <c r="K30" s="32" t="s">
        <v>90</v>
      </c>
    </row>
    <row r="31" spans="1:11" x14ac:dyDescent="0.25">
      <c r="A31" s="39"/>
      <c r="B31" s="39"/>
      <c r="C31" s="35"/>
      <c r="D31" s="8" t="s">
        <v>25</v>
      </c>
      <c r="E31" s="6">
        <f t="shared" si="9"/>
        <v>0</v>
      </c>
      <c r="F31" s="6"/>
      <c r="G31" s="29"/>
      <c r="H31" s="6"/>
      <c r="I31" s="6"/>
      <c r="J31" s="6"/>
      <c r="K31" s="33"/>
    </row>
    <row r="32" spans="1:11" x14ac:dyDescent="0.25">
      <c r="A32" s="39"/>
      <c r="B32" s="39"/>
      <c r="C32" s="35"/>
      <c r="D32" s="8" t="s">
        <v>7</v>
      </c>
      <c r="E32" s="6">
        <f t="shared" si="9"/>
        <v>22841212.170000002</v>
      </c>
      <c r="F32" s="6">
        <v>471925.44</v>
      </c>
      <c r="G32" s="28">
        <v>1192539.94</v>
      </c>
      <c r="H32" s="28">
        <v>4293546.79</v>
      </c>
      <c r="I32" s="6">
        <v>7953000</v>
      </c>
      <c r="J32" s="6">
        <v>8930200</v>
      </c>
      <c r="K32" s="33"/>
    </row>
    <row r="33" spans="1:11" x14ac:dyDescent="0.25">
      <c r="A33" s="39"/>
      <c r="B33" s="39"/>
      <c r="C33" s="35"/>
      <c r="D33" s="8" t="s">
        <v>11</v>
      </c>
      <c r="E33" s="6">
        <f t="shared" si="9"/>
        <v>0</v>
      </c>
      <c r="F33" s="6"/>
      <c r="G33" s="28"/>
      <c r="H33" s="6"/>
      <c r="I33" s="6"/>
      <c r="J33" s="6"/>
      <c r="K33" s="33"/>
    </row>
    <row r="34" spans="1:11" ht="164.25" customHeight="1" x14ac:dyDescent="0.25">
      <c r="A34" s="39"/>
      <c r="B34" s="39"/>
      <c r="C34" s="35"/>
      <c r="D34" s="8" t="s">
        <v>8</v>
      </c>
      <c r="E34" s="6">
        <f t="shared" si="9"/>
        <v>22841212.170000002</v>
      </c>
      <c r="F34" s="6">
        <f>SUM(F30:F32)</f>
        <v>471925.44</v>
      </c>
      <c r="G34" s="28">
        <f t="shared" ref="G34" si="10">SUM(G30:G32)</f>
        <v>1192539.94</v>
      </c>
      <c r="H34" s="28">
        <f>SUM(H30:H32)</f>
        <v>4293546.79</v>
      </c>
      <c r="I34" s="28">
        <v>7953000</v>
      </c>
      <c r="J34" s="28">
        <v>8930200</v>
      </c>
      <c r="K34" s="34"/>
    </row>
    <row r="35" spans="1:11" ht="15" hidden="1" customHeight="1" x14ac:dyDescent="0.25">
      <c r="A35" s="40">
        <v>5</v>
      </c>
      <c r="B35" s="46" t="s">
        <v>80</v>
      </c>
      <c r="C35" s="49" t="s">
        <v>24</v>
      </c>
      <c r="D35" s="8" t="s">
        <v>5</v>
      </c>
      <c r="E35" s="6">
        <f t="shared" si="9"/>
        <v>0</v>
      </c>
      <c r="F35" s="6"/>
      <c r="G35" s="28"/>
      <c r="H35" s="6"/>
      <c r="I35" s="6"/>
      <c r="J35" s="6"/>
      <c r="K35" s="32" t="s">
        <v>87</v>
      </c>
    </row>
    <row r="36" spans="1:11" hidden="1" x14ac:dyDescent="0.25">
      <c r="A36" s="41"/>
      <c r="B36" s="47"/>
      <c r="C36" s="50"/>
      <c r="D36" s="8" t="s">
        <v>25</v>
      </c>
      <c r="E36" s="6">
        <f t="shared" si="9"/>
        <v>0</v>
      </c>
      <c r="F36" s="6"/>
      <c r="G36" s="28"/>
      <c r="H36" s="6"/>
      <c r="I36" s="6"/>
      <c r="J36" s="6"/>
      <c r="K36" s="33"/>
    </row>
    <row r="37" spans="1:11" hidden="1" x14ac:dyDescent="0.25">
      <c r="A37" s="41"/>
      <c r="B37" s="47"/>
      <c r="C37" s="50"/>
      <c r="D37" s="8" t="s">
        <v>7</v>
      </c>
      <c r="E37" s="6">
        <f t="shared" si="9"/>
        <v>0</v>
      </c>
      <c r="F37" s="6">
        <v>0</v>
      </c>
      <c r="G37" s="28">
        <v>0</v>
      </c>
      <c r="H37" s="6">
        <v>0</v>
      </c>
      <c r="I37" s="6">
        <v>0</v>
      </c>
      <c r="J37" s="6">
        <v>0</v>
      </c>
      <c r="K37" s="33"/>
    </row>
    <row r="38" spans="1:11" hidden="1" x14ac:dyDescent="0.25">
      <c r="A38" s="41"/>
      <c r="B38" s="47"/>
      <c r="C38" s="50"/>
      <c r="D38" s="8" t="s">
        <v>11</v>
      </c>
      <c r="E38" s="6">
        <f t="shared" si="9"/>
        <v>0</v>
      </c>
      <c r="F38" s="6"/>
      <c r="G38" s="28"/>
      <c r="H38" s="6"/>
      <c r="I38" s="6"/>
      <c r="J38" s="6"/>
      <c r="K38" s="33"/>
    </row>
    <row r="39" spans="1:11" hidden="1" x14ac:dyDescent="0.25">
      <c r="A39" s="42"/>
      <c r="B39" s="48"/>
      <c r="C39" s="51"/>
      <c r="D39" s="8" t="s">
        <v>8</v>
      </c>
      <c r="E39" s="6">
        <f t="shared" si="9"/>
        <v>0</v>
      </c>
      <c r="F39" s="6">
        <f>SUM(F35:F37)</f>
        <v>0</v>
      </c>
      <c r="G39" s="28">
        <f t="shared" ref="G39:J39" si="11">SUM(G35:G37)</f>
        <v>0</v>
      </c>
      <c r="H39" s="6">
        <f t="shared" si="11"/>
        <v>0</v>
      </c>
      <c r="I39" s="6">
        <f t="shared" si="11"/>
        <v>0</v>
      </c>
      <c r="J39" s="6">
        <f t="shared" si="11"/>
        <v>0</v>
      </c>
      <c r="K39" s="34"/>
    </row>
    <row r="40" spans="1:11" x14ac:dyDescent="0.25">
      <c r="A40" s="39">
        <v>5</v>
      </c>
      <c r="B40" s="39" t="s">
        <v>35</v>
      </c>
      <c r="C40" s="35" t="s">
        <v>24</v>
      </c>
      <c r="D40" s="8" t="s">
        <v>5</v>
      </c>
      <c r="E40" s="6">
        <f t="shared" ref="E40:E52" si="12">SUM(F40:J40)</f>
        <v>0</v>
      </c>
      <c r="F40" s="6">
        <f t="shared" ref="F40" si="13">SUM(G40:K40)</f>
        <v>0</v>
      </c>
      <c r="G40" s="6">
        <f t="shared" ref="G40" si="14">SUM(H40:L40)</f>
        <v>0</v>
      </c>
      <c r="H40" s="6">
        <f t="shared" ref="H40" si="15">SUM(I40:M40)</f>
        <v>0</v>
      </c>
      <c r="I40" s="6">
        <f t="shared" ref="I40" si="16">SUM(J40:N40)</f>
        <v>0</v>
      </c>
      <c r="J40" s="6">
        <f t="shared" ref="J40" si="17">SUM(K40:O40)</f>
        <v>0</v>
      </c>
      <c r="K40" s="32" t="s">
        <v>82</v>
      </c>
    </row>
    <row r="41" spans="1:11" x14ac:dyDescent="0.25">
      <c r="A41" s="39"/>
      <c r="B41" s="39"/>
      <c r="C41" s="35"/>
      <c r="D41" s="8" t="s">
        <v>25</v>
      </c>
      <c r="E41" s="6">
        <f t="shared" si="12"/>
        <v>0</v>
      </c>
      <c r="F41" s="6">
        <f t="shared" ref="F41" si="18">SUM(G41:K41)</f>
        <v>0</v>
      </c>
      <c r="G41" s="6">
        <f t="shared" ref="G41" si="19">SUM(H41:L41)</f>
        <v>0</v>
      </c>
      <c r="H41" s="6">
        <f t="shared" ref="H41" si="20">SUM(I41:M41)</f>
        <v>0</v>
      </c>
      <c r="I41" s="6">
        <f t="shared" ref="I41" si="21">SUM(J41:N41)</f>
        <v>0</v>
      </c>
      <c r="J41" s="6">
        <f t="shared" ref="J41" si="22">SUM(K41:O41)</f>
        <v>0</v>
      </c>
      <c r="K41" s="33"/>
    </row>
    <row r="42" spans="1:11" x14ac:dyDescent="0.25">
      <c r="A42" s="39"/>
      <c r="B42" s="39"/>
      <c r="C42" s="35"/>
      <c r="D42" s="8" t="s">
        <v>7</v>
      </c>
      <c r="E42" s="6">
        <f t="shared" si="12"/>
        <v>4762848</v>
      </c>
      <c r="F42" s="6">
        <v>942000</v>
      </c>
      <c r="G42" s="28">
        <v>927360</v>
      </c>
      <c r="H42" s="6">
        <v>964496</v>
      </c>
      <c r="I42" s="6">
        <v>964496</v>
      </c>
      <c r="J42" s="6">
        <v>964496</v>
      </c>
      <c r="K42" s="33"/>
    </row>
    <row r="43" spans="1:11" x14ac:dyDescent="0.25">
      <c r="A43" s="39"/>
      <c r="B43" s="39"/>
      <c r="C43" s="35"/>
      <c r="D43" s="8" t="s">
        <v>11</v>
      </c>
      <c r="E43" s="6">
        <f t="shared" si="12"/>
        <v>0</v>
      </c>
      <c r="F43" s="6">
        <f t="shared" ref="F43" si="23">SUM(G43:K43)</f>
        <v>0</v>
      </c>
      <c r="G43" s="6">
        <f t="shared" ref="G43" si="24">SUM(H43:L43)</f>
        <v>0</v>
      </c>
      <c r="H43" s="6">
        <f t="shared" ref="H43" si="25">SUM(I43:M43)</f>
        <v>0</v>
      </c>
      <c r="I43" s="6">
        <f t="shared" ref="I43" si="26">SUM(J43:N43)</f>
        <v>0</v>
      </c>
      <c r="J43" s="6">
        <f t="shared" ref="J43" si="27">SUM(K43:O43)</f>
        <v>0</v>
      </c>
      <c r="K43" s="33"/>
    </row>
    <row r="44" spans="1:11" ht="42.75" customHeight="1" x14ac:dyDescent="0.25">
      <c r="A44" s="39"/>
      <c r="B44" s="39"/>
      <c r="C44" s="35"/>
      <c r="D44" s="8" t="s">
        <v>8</v>
      </c>
      <c r="E44" s="6">
        <f t="shared" si="12"/>
        <v>4762848</v>
      </c>
      <c r="F44" s="6">
        <f>SUM(F40:F42)</f>
        <v>942000</v>
      </c>
      <c r="G44" s="28">
        <f t="shared" ref="G44:J44" si="28">SUM(G40:G42)</f>
        <v>927360</v>
      </c>
      <c r="H44" s="6">
        <f t="shared" ref="H44:I44" si="29">SUM(H40:H42)</f>
        <v>964496</v>
      </c>
      <c r="I44" s="6">
        <f t="shared" si="29"/>
        <v>964496</v>
      </c>
      <c r="J44" s="6">
        <f t="shared" si="28"/>
        <v>964496</v>
      </c>
      <c r="K44" s="34"/>
    </row>
    <row r="45" spans="1:11" x14ac:dyDescent="0.25">
      <c r="A45" s="40">
        <v>6</v>
      </c>
      <c r="B45" s="39" t="s">
        <v>18</v>
      </c>
      <c r="C45" s="35" t="s">
        <v>19</v>
      </c>
      <c r="D45" s="7" t="s">
        <v>5</v>
      </c>
      <c r="E45" s="6">
        <f t="shared" si="12"/>
        <v>0</v>
      </c>
      <c r="F45" s="6">
        <f t="shared" ref="F45:F46" si="30">SUM(G45:K45)</f>
        <v>0</v>
      </c>
      <c r="G45" s="6">
        <f t="shared" ref="G45:G46" si="31">SUM(H45:L45)</f>
        <v>0</v>
      </c>
      <c r="H45" s="6">
        <f t="shared" ref="H45:H46" si="32">SUM(I45:M45)</f>
        <v>0</v>
      </c>
      <c r="I45" s="6">
        <f t="shared" ref="I45:I46" si="33">SUM(J45:N45)</f>
        <v>0</v>
      </c>
      <c r="J45" s="6">
        <f t="shared" ref="J45:J46" si="34">SUM(K45:O45)</f>
        <v>0</v>
      </c>
      <c r="K45" s="32" t="s">
        <v>91</v>
      </c>
    </row>
    <row r="46" spans="1:11" x14ac:dyDescent="0.25">
      <c r="A46" s="41"/>
      <c r="B46" s="39"/>
      <c r="C46" s="35"/>
      <c r="D46" s="7" t="s">
        <v>25</v>
      </c>
      <c r="E46" s="6">
        <f t="shared" si="12"/>
        <v>0</v>
      </c>
      <c r="F46" s="6">
        <f t="shared" si="30"/>
        <v>0</v>
      </c>
      <c r="G46" s="6">
        <f t="shared" si="31"/>
        <v>0</v>
      </c>
      <c r="H46" s="6">
        <f t="shared" si="32"/>
        <v>0</v>
      </c>
      <c r="I46" s="6">
        <f t="shared" si="33"/>
        <v>0</v>
      </c>
      <c r="J46" s="6">
        <f t="shared" si="34"/>
        <v>0</v>
      </c>
      <c r="K46" s="33"/>
    </row>
    <row r="47" spans="1:11" x14ac:dyDescent="0.25">
      <c r="A47" s="41"/>
      <c r="B47" s="39"/>
      <c r="C47" s="35"/>
      <c r="D47" s="7" t="s">
        <v>7</v>
      </c>
      <c r="E47" s="6">
        <f t="shared" si="12"/>
        <v>55430648.939999998</v>
      </c>
      <c r="F47" s="6">
        <v>13167170</v>
      </c>
      <c r="G47" s="28">
        <v>10453561.189999999</v>
      </c>
      <c r="H47" s="28">
        <v>10475017.75</v>
      </c>
      <c r="I47" s="6">
        <v>10119900</v>
      </c>
      <c r="J47" s="6">
        <v>11215000</v>
      </c>
      <c r="K47" s="33"/>
    </row>
    <row r="48" spans="1:11" x14ac:dyDescent="0.25">
      <c r="A48" s="41"/>
      <c r="B48" s="39"/>
      <c r="C48" s="35"/>
      <c r="D48" s="7" t="s">
        <v>11</v>
      </c>
      <c r="E48" s="6">
        <f t="shared" si="12"/>
        <v>0</v>
      </c>
      <c r="F48" s="6">
        <f t="shared" ref="F48" si="35">SUM(G48:K48)</f>
        <v>0</v>
      </c>
      <c r="G48" s="6">
        <f t="shared" ref="G48" si="36">SUM(H48:L48)</f>
        <v>0</v>
      </c>
      <c r="H48" s="6">
        <f t="shared" ref="H48" si="37">SUM(I48:M48)</f>
        <v>0</v>
      </c>
      <c r="I48" s="6">
        <f t="shared" ref="I48" si="38">SUM(J48:N48)</f>
        <v>0</v>
      </c>
      <c r="J48" s="6">
        <f t="shared" ref="J48" si="39">SUM(K48:O48)</f>
        <v>0</v>
      </c>
      <c r="K48" s="33"/>
    </row>
    <row r="49" spans="1:11" x14ac:dyDescent="0.25">
      <c r="A49" s="42"/>
      <c r="B49" s="39"/>
      <c r="C49" s="35"/>
      <c r="D49" s="7" t="s">
        <v>8</v>
      </c>
      <c r="E49" s="6">
        <f t="shared" si="12"/>
        <v>55430648.939999998</v>
      </c>
      <c r="F49" s="6">
        <f>SUM(F45:F47)</f>
        <v>13167170</v>
      </c>
      <c r="G49" s="28">
        <f t="shared" ref="G49:J49" si="40">SUM(G45:G47)</f>
        <v>10453561.189999999</v>
      </c>
      <c r="H49" s="6">
        <f t="shared" ref="H49:I49" si="41">SUM(H45:H47)</f>
        <v>10475017.75</v>
      </c>
      <c r="I49" s="6">
        <f t="shared" si="41"/>
        <v>10119900</v>
      </c>
      <c r="J49" s="6">
        <f t="shared" si="40"/>
        <v>11215000</v>
      </c>
      <c r="K49" s="34"/>
    </row>
    <row r="50" spans="1:11" x14ac:dyDescent="0.25">
      <c r="A50" s="39">
        <v>7</v>
      </c>
      <c r="B50" s="39" t="s">
        <v>20</v>
      </c>
      <c r="C50" s="35" t="s">
        <v>19</v>
      </c>
      <c r="D50" s="9" t="s">
        <v>5</v>
      </c>
      <c r="E50" s="28">
        <f t="shared" si="12"/>
        <v>0</v>
      </c>
      <c r="F50" s="28">
        <v>0</v>
      </c>
      <c r="G50" s="28">
        <v>0</v>
      </c>
      <c r="H50" s="6">
        <v>0</v>
      </c>
      <c r="I50" s="6">
        <v>0</v>
      </c>
      <c r="J50" s="6">
        <v>0</v>
      </c>
      <c r="K50" s="32" t="s">
        <v>92</v>
      </c>
    </row>
    <row r="51" spans="1:11" x14ac:dyDescent="0.25">
      <c r="A51" s="39"/>
      <c r="B51" s="39"/>
      <c r="C51" s="35"/>
      <c r="D51" s="7" t="s">
        <v>25</v>
      </c>
      <c r="E51" s="28">
        <f t="shared" si="12"/>
        <v>0</v>
      </c>
      <c r="F51" s="28">
        <v>0</v>
      </c>
      <c r="G51" s="28">
        <v>0</v>
      </c>
      <c r="H51" s="6">
        <v>0</v>
      </c>
      <c r="I51" s="6">
        <v>0</v>
      </c>
      <c r="J51" s="6">
        <v>0</v>
      </c>
      <c r="K51" s="33"/>
    </row>
    <row r="52" spans="1:11" x14ac:dyDescent="0.25">
      <c r="A52" s="39"/>
      <c r="B52" s="39"/>
      <c r="C52" s="35"/>
      <c r="D52" s="7" t="s">
        <v>7</v>
      </c>
      <c r="E52" s="28">
        <f t="shared" si="12"/>
        <v>168012873.07000002</v>
      </c>
      <c r="F52" s="28">
        <v>34214339.090000004</v>
      </c>
      <c r="G52" s="28">
        <v>29536404.149999999</v>
      </c>
      <c r="H52" s="29">
        <v>40232530.530000001</v>
      </c>
      <c r="I52" s="6">
        <v>32013807.02</v>
      </c>
      <c r="J52" s="6">
        <v>32015792.280000001</v>
      </c>
      <c r="K52" s="33"/>
    </row>
    <row r="53" spans="1:11" x14ac:dyDescent="0.25">
      <c r="A53" s="39"/>
      <c r="B53" s="39"/>
      <c r="C53" s="35"/>
      <c r="D53" s="7" t="s">
        <v>11</v>
      </c>
      <c r="E53" s="28">
        <v>0</v>
      </c>
      <c r="F53" s="28">
        <v>0</v>
      </c>
      <c r="G53" s="28">
        <v>0</v>
      </c>
      <c r="H53" s="6">
        <v>0</v>
      </c>
      <c r="I53" s="6">
        <v>0</v>
      </c>
      <c r="J53" s="6">
        <v>0</v>
      </c>
      <c r="K53" s="33"/>
    </row>
    <row r="54" spans="1:11" x14ac:dyDescent="0.25">
      <c r="A54" s="39"/>
      <c r="B54" s="39"/>
      <c r="C54" s="35"/>
      <c r="D54" s="7" t="s">
        <v>8</v>
      </c>
      <c r="E54" s="28">
        <f>SUM(F54:J54)</f>
        <v>168012873.07000002</v>
      </c>
      <c r="F54" s="28">
        <f>SUM(F50:F53)</f>
        <v>34214339.090000004</v>
      </c>
      <c r="G54" s="28">
        <f>SUM(G50:G53)</f>
        <v>29536404.149999999</v>
      </c>
      <c r="H54" s="6">
        <f>SUM(H50:H53)</f>
        <v>40232530.530000001</v>
      </c>
      <c r="I54" s="6">
        <f>SUM(I50:I53)</f>
        <v>32013807.02</v>
      </c>
      <c r="J54" s="6">
        <f>SUM(J50:J53)</f>
        <v>32015792.280000001</v>
      </c>
      <c r="K54" s="34"/>
    </row>
    <row r="55" spans="1:11" x14ac:dyDescent="0.25">
      <c r="A55" s="39">
        <v>8</v>
      </c>
      <c r="B55" s="39" t="s">
        <v>34</v>
      </c>
      <c r="C55" s="35" t="s">
        <v>19</v>
      </c>
      <c r="D55" s="7" t="s">
        <v>5</v>
      </c>
      <c r="E55" s="6">
        <f t="shared" ref="E55:E56" si="42">SUM(F55:J55)</f>
        <v>13962996.41</v>
      </c>
      <c r="F55" s="6">
        <v>70945.22</v>
      </c>
      <c r="G55" s="28">
        <v>49922.41</v>
      </c>
      <c r="H55" s="6">
        <v>4812335.7300000004</v>
      </c>
      <c r="I55" s="6">
        <v>4613167.3</v>
      </c>
      <c r="J55" s="6">
        <v>4416625.75</v>
      </c>
      <c r="K55" s="55" t="s">
        <v>93</v>
      </c>
    </row>
    <row r="56" spans="1:11" x14ac:dyDescent="0.25">
      <c r="A56" s="39"/>
      <c r="B56" s="39"/>
      <c r="C56" s="35"/>
      <c r="D56" s="7" t="s">
        <v>25</v>
      </c>
      <c r="E56" s="6">
        <f t="shared" si="42"/>
        <v>0</v>
      </c>
      <c r="F56" s="6">
        <v>0</v>
      </c>
      <c r="G56" s="28">
        <v>0</v>
      </c>
      <c r="H56" s="6">
        <v>0</v>
      </c>
      <c r="I56" s="6">
        <v>0</v>
      </c>
      <c r="J56" s="6">
        <v>0</v>
      </c>
      <c r="K56" s="55"/>
    </row>
    <row r="57" spans="1:11" x14ac:dyDescent="0.25">
      <c r="A57" s="39"/>
      <c r="B57" s="39"/>
      <c r="C57" s="35"/>
      <c r="D57" s="7" t="s">
        <v>7</v>
      </c>
      <c r="E57" s="6">
        <v>10914358.630000001</v>
      </c>
      <c r="F57" s="6">
        <v>5362868.24</v>
      </c>
      <c r="G57" s="28">
        <v>5551490.3899999997</v>
      </c>
      <c r="H57" s="29">
        <v>9146069.5299999993</v>
      </c>
      <c r="I57" s="6">
        <v>46597.65</v>
      </c>
      <c r="J57" s="6">
        <v>44612.39</v>
      </c>
      <c r="K57" s="55"/>
    </row>
    <row r="58" spans="1:11" x14ac:dyDescent="0.25">
      <c r="A58" s="39"/>
      <c r="B58" s="39"/>
      <c r="C58" s="35"/>
      <c r="D58" s="7" t="s">
        <v>11</v>
      </c>
      <c r="E58" s="6">
        <v>0</v>
      </c>
      <c r="F58" s="6">
        <v>0</v>
      </c>
      <c r="G58" s="28"/>
      <c r="H58" s="29">
        <v>311020.90000000002</v>
      </c>
      <c r="I58" s="6"/>
      <c r="J58" s="6"/>
      <c r="K58" s="55"/>
    </row>
    <row r="59" spans="1:11" x14ac:dyDescent="0.25">
      <c r="A59" s="39"/>
      <c r="B59" s="39"/>
      <c r="C59" s="35"/>
      <c r="D59" s="7" t="s">
        <v>8</v>
      </c>
      <c r="E59" s="6">
        <f>E56+E57+E55</f>
        <v>24877355.039999999</v>
      </c>
      <c r="F59" s="6">
        <f>F56+F57+F55+F58</f>
        <v>5433813.46</v>
      </c>
      <c r="G59" s="6">
        <f t="shared" ref="G59:J59" si="43">G56+G57+G55+G58</f>
        <v>5601412.7999999998</v>
      </c>
      <c r="H59" s="29">
        <f t="shared" si="43"/>
        <v>14269426.16</v>
      </c>
      <c r="I59" s="6">
        <f t="shared" si="43"/>
        <v>4659764.95</v>
      </c>
      <c r="J59" s="6">
        <f t="shared" si="43"/>
        <v>4461238.1399999997</v>
      </c>
      <c r="K59" s="55"/>
    </row>
    <row r="60" spans="1:11" s="1" customFormat="1" x14ac:dyDescent="0.25">
      <c r="A60" s="39">
        <v>9</v>
      </c>
      <c r="B60" s="39" t="s">
        <v>30</v>
      </c>
      <c r="C60" s="49" t="s">
        <v>26</v>
      </c>
      <c r="D60" s="7" t="s">
        <v>5</v>
      </c>
      <c r="E60" s="6">
        <f t="shared" ref="E60:E62" si="44">SUM(F60:J60)</f>
        <v>0</v>
      </c>
      <c r="F60" s="6">
        <v>0</v>
      </c>
      <c r="G60" s="28">
        <v>0</v>
      </c>
      <c r="H60" s="6">
        <v>0</v>
      </c>
      <c r="I60" s="12">
        <v>0</v>
      </c>
      <c r="J60" s="12">
        <v>0</v>
      </c>
      <c r="K60" s="32" t="s">
        <v>94</v>
      </c>
    </row>
    <row r="61" spans="1:11" s="1" customFormat="1" ht="21" x14ac:dyDescent="0.25">
      <c r="A61" s="39"/>
      <c r="B61" s="39"/>
      <c r="C61" s="56"/>
      <c r="D61" s="7" t="s">
        <v>6</v>
      </c>
      <c r="E61" s="6">
        <f t="shared" si="44"/>
        <v>0</v>
      </c>
      <c r="F61" s="6">
        <v>0</v>
      </c>
      <c r="G61" s="28">
        <v>0</v>
      </c>
      <c r="H61" s="6">
        <v>0</v>
      </c>
      <c r="I61" s="6">
        <v>0</v>
      </c>
      <c r="J61" s="6">
        <v>0</v>
      </c>
      <c r="K61" s="33"/>
    </row>
    <row r="62" spans="1:11" s="1" customFormat="1" x14ac:dyDescent="0.25">
      <c r="A62" s="39"/>
      <c r="B62" s="39"/>
      <c r="C62" s="56"/>
      <c r="D62" s="7" t="s">
        <v>7</v>
      </c>
      <c r="E62" s="6">
        <f t="shared" si="44"/>
        <v>293030</v>
      </c>
      <c r="F62" s="6">
        <v>93030</v>
      </c>
      <c r="G62" s="28">
        <v>100000</v>
      </c>
      <c r="H62" s="28">
        <v>100000</v>
      </c>
      <c r="I62" s="6">
        <v>0</v>
      </c>
      <c r="J62" s="6">
        <v>0</v>
      </c>
      <c r="K62" s="33"/>
    </row>
    <row r="63" spans="1:11" s="1" customFormat="1" x14ac:dyDescent="0.25">
      <c r="A63" s="39"/>
      <c r="B63" s="39"/>
      <c r="C63" s="56"/>
      <c r="D63" s="7" t="s">
        <v>11</v>
      </c>
      <c r="E63" s="6">
        <v>0</v>
      </c>
      <c r="F63" s="6">
        <v>0</v>
      </c>
      <c r="G63" s="28">
        <v>0</v>
      </c>
      <c r="H63" s="6">
        <v>0</v>
      </c>
      <c r="I63" s="12">
        <v>0</v>
      </c>
      <c r="J63" s="12">
        <v>0</v>
      </c>
      <c r="K63" s="33"/>
    </row>
    <row r="64" spans="1:11" s="1" customFormat="1" x14ac:dyDescent="0.25">
      <c r="A64" s="39"/>
      <c r="B64" s="39"/>
      <c r="C64" s="57"/>
      <c r="D64" s="7" t="s">
        <v>8</v>
      </c>
      <c r="E64" s="6">
        <f>SUM(F64:J64)</f>
        <v>293030</v>
      </c>
      <c r="F64" s="6">
        <f>SUM(F60:F63)</f>
        <v>93030</v>
      </c>
      <c r="G64" s="28">
        <f t="shared" ref="G64:J64" si="45">SUM(G60:G62)</f>
        <v>100000</v>
      </c>
      <c r="H64" s="6">
        <f t="shared" ref="H64:I64" si="46">SUM(H60:H62)</f>
        <v>100000</v>
      </c>
      <c r="I64" s="6">
        <f t="shared" si="46"/>
        <v>0</v>
      </c>
      <c r="J64" s="6">
        <f t="shared" si="45"/>
        <v>0</v>
      </c>
      <c r="K64" s="34"/>
    </row>
    <row r="65" spans="1:11" s="1" customFormat="1" ht="15" customHeight="1" x14ac:dyDescent="0.25">
      <c r="A65" s="39">
        <v>10</v>
      </c>
      <c r="B65" s="46" t="s">
        <v>27</v>
      </c>
      <c r="C65" s="40" t="s">
        <v>28</v>
      </c>
      <c r="D65" s="9" t="s">
        <v>5</v>
      </c>
      <c r="E65" s="6">
        <f t="shared" ref="E65:E67" si="47">SUM(F65:J65)</f>
        <v>0</v>
      </c>
      <c r="F65" s="6">
        <v>0</v>
      </c>
      <c r="G65" s="28">
        <v>0</v>
      </c>
      <c r="H65" s="6">
        <v>0</v>
      </c>
      <c r="I65" s="12">
        <v>0</v>
      </c>
      <c r="J65" s="12">
        <v>0</v>
      </c>
      <c r="K65" s="32" t="s">
        <v>98</v>
      </c>
    </row>
    <row r="66" spans="1:11" s="1" customFormat="1" ht="21" x14ac:dyDescent="0.25">
      <c r="A66" s="39"/>
      <c r="B66" s="47"/>
      <c r="C66" s="41"/>
      <c r="D66" s="7" t="s">
        <v>6</v>
      </c>
      <c r="E66" s="6">
        <f t="shared" si="47"/>
        <v>0</v>
      </c>
      <c r="F66" s="6">
        <f t="shared" ref="F66" si="48">SUM(G66:K66)</f>
        <v>0</v>
      </c>
      <c r="G66" s="28">
        <f t="shared" ref="G66" si="49">SUM(H66:L66)</f>
        <v>0</v>
      </c>
      <c r="H66" s="6">
        <f t="shared" ref="H66" si="50">SUM(I66:M66)</f>
        <v>0</v>
      </c>
      <c r="I66" s="6">
        <f t="shared" ref="I66" si="51">SUM(J66:N66)</f>
        <v>0</v>
      </c>
      <c r="J66" s="6">
        <f t="shared" ref="J66" si="52">SUM(K66:O66)</f>
        <v>0</v>
      </c>
      <c r="K66" s="33"/>
    </row>
    <row r="67" spans="1:11" s="1" customFormat="1" x14ac:dyDescent="0.25">
      <c r="A67" s="39"/>
      <c r="B67" s="47"/>
      <c r="C67" s="41"/>
      <c r="D67" s="7" t="s">
        <v>7</v>
      </c>
      <c r="E67" s="6">
        <f t="shared" si="47"/>
        <v>2350000</v>
      </c>
      <c r="F67" s="6">
        <v>2350000</v>
      </c>
      <c r="G67" s="28">
        <v>0</v>
      </c>
      <c r="H67" s="6">
        <v>0</v>
      </c>
      <c r="I67" s="6">
        <v>0</v>
      </c>
      <c r="J67" s="6">
        <v>0</v>
      </c>
      <c r="K67" s="33"/>
    </row>
    <row r="68" spans="1:11" s="1" customFormat="1" x14ac:dyDescent="0.25">
      <c r="A68" s="39"/>
      <c r="B68" s="47"/>
      <c r="C68" s="41"/>
      <c r="D68" s="7" t="s">
        <v>11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33"/>
    </row>
    <row r="69" spans="1:11" s="1" customFormat="1" x14ac:dyDescent="0.25">
      <c r="A69" s="39"/>
      <c r="B69" s="48"/>
      <c r="C69" s="42"/>
      <c r="D69" s="7" t="s">
        <v>8</v>
      </c>
      <c r="E69" s="6">
        <f>SUM(F69:J69)</f>
        <v>2350000</v>
      </c>
      <c r="F69" s="6">
        <f t="shared" ref="F69:J69" si="53">SUM(F65:F67)</f>
        <v>2350000</v>
      </c>
      <c r="G69" s="28">
        <f t="shared" si="53"/>
        <v>0</v>
      </c>
      <c r="H69" s="6">
        <f t="shared" ref="H69:I69" si="54">SUM(H65:H67)</f>
        <v>0</v>
      </c>
      <c r="I69" s="6">
        <f t="shared" si="54"/>
        <v>0</v>
      </c>
      <c r="J69" s="6">
        <f t="shared" si="53"/>
        <v>0</v>
      </c>
      <c r="K69" s="34"/>
    </row>
    <row r="70" spans="1:11" s="1" customFormat="1" ht="15" customHeight="1" x14ac:dyDescent="0.25">
      <c r="A70" s="39">
        <v>11</v>
      </c>
      <c r="B70" s="46" t="s">
        <v>32</v>
      </c>
      <c r="C70" s="39" t="s">
        <v>16</v>
      </c>
      <c r="D70" s="9" t="s">
        <v>5</v>
      </c>
      <c r="E70" s="6">
        <f>F70+G70+H70+I70+J70</f>
        <v>9293433.0399999991</v>
      </c>
      <c r="F70" s="6">
        <v>4631250</v>
      </c>
      <c r="G70" s="28">
        <v>2425500</v>
      </c>
      <c r="H70" s="28">
        <v>2236683.04</v>
      </c>
      <c r="I70" s="6">
        <f t="shared" ref="I70:J70" si="55">SUM(I66:I68)</f>
        <v>0</v>
      </c>
      <c r="J70" s="6">
        <f t="shared" si="55"/>
        <v>0</v>
      </c>
      <c r="K70" s="32" t="s">
        <v>95</v>
      </c>
    </row>
    <row r="71" spans="1:11" s="1" customFormat="1" ht="21" x14ac:dyDescent="0.25">
      <c r="A71" s="39"/>
      <c r="B71" s="47" t="s">
        <v>29</v>
      </c>
      <c r="C71" s="39"/>
      <c r="D71" s="7" t="s">
        <v>6</v>
      </c>
      <c r="E71" s="6">
        <f>F71+G71+H71+I71+J71</f>
        <v>0</v>
      </c>
      <c r="F71" s="6">
        <v>0</v>
      </c>
      <c r="G71" s="28">
        <v>0</v>
      </c>
      <c r="H71" s="28">
        <f t="shared" ref="H71:J71" si="56">SUM(H67:H69)</f>
        <v>0</v>
      </c>
      <c r="I71" s="6">
        <f t="shared" si="56"/>
        <v>0</v>
      </c>
      <c r="J71" s="6">
        <f t="shared" si="56"/>
        <v>0</v>
      </c>
      <c r="K71" s="33"/>
    </row>
    <row r="72" spans="1:11" s="1" customFormat="1" x14ac:dyDescent="0.25">
      <c r="A72" s="39"/>
      <c r="B72" s="47" t="s">
        <v>29</v>
      </c>
      <c r="C72" s="39"/>
      <c r="D72" s="7" t="s">
        <v>7</v>
      </c>
      <c r="E72" s="6">
        <v>581857</v>
      </c>
      <c r="F72" s="6">
        <v>507357</v>
      </c>
      <c r="G72" s="28">
        <v>49500</v>
      </c>
      <c r="H72" s="28">
        <v>22592.76</v>
      </c>
      <c r="I72" s="6">
        <v>0</v>
      </c>
      <c r="J72" s="6">
        <v>0</v>
      </c>
      <c r="K72" s="33"/>
    </row>
    <row r="73" spans="1:11" s="1" customFormat="1" x14ac:dyDescent="0.25">
      <c r="A73" s="39"/>
      <c r="B73" s="47" t="s">
        <v>29</v>
      </c>
      <c r="C73" s="39"/>
      <c r="D73" s="7" t="s">
        <v>11</v>
      </c>
      <c r="E73" s="6">
        <v>0</v>
      </c>
      <c r="F73" s="6">
        <v>0</v>
      </c>
      <c r="G73" s="28">
        <v>25000</v>
      </c>
      <c r="H73" s="28">
        <v>123926.55</v>
      </c>
      <c r="I73" s="6">
        <v>0</v>
      </c>
      <c r="J73" s="6">
        <v>0</v>
      </c>
      <c r="K73" s="33"/>
    </row>
    <row r="74" spans="1:11" s="1" customFormat="1" x14ac:dyDescent="0.25">
      <c r="A74" s="39"/>
      <c r="B74" s="48" t="s">
        <v>29</v>
      </c>
      <c r="C74" s="39"/>
      <c r="D74" s="7" t="s">
        <v>8</v>
      </c>
      <c r="E74" s="6">
        <f>F74+G74+H74+I74+J74</f>
        <v>10021809.35</v>
      </c>
      <c r="F74" s="6">
        <f>F70+F71+F72+F73</f>
        <v>5138607</v>
      </c>
      <c r="G74" s="28">
        <f>G70+G71+G72+G73</f>
        <v>2500000</v>
      </c>
      <c r="H74" s="6">
        <f>H70+H71+H72+H73</f>
        <v>2383202.3499999996</v>
      </c>
      <c r="I74" s="6">
        <f>I70+I71+I72+I73</f>
        <v>0</v>
      </c>
      <c r="J74" s="6">
        <f>J70+J71+J72+J73</f>
        <v>0</v>
      </c>
      <c r="K74" s="34"/>
    </row>
    <row r="75" spans="1:11" s="1" customFormat="1" ht="15" customHeight="1" x14ac:dyDescent="0.25">
      <c r="A75" s="39">
        <v>12</v>
      </c>
      <c r="B75" s="46" t="s">
        <v>86</v>
      </c>
      <c r="C75" s="40" t="s">
        <v>28</v>
      </c>
      <c r="D75" s="9" t="s">
        <v>5</v>
      </c>
      <c r="E75" s="6">
        <f t="shared" ref="E75:E77" si="57">SUM(F75:J75)</f>
        <v>0</v>
      </c>
      <c r="F75" s="6">
        <f t="shared" ref="F75:F76" si="58">SUM(G75:K75)</f>
        <v>0</v>
      </c>
      <c r="G75" s="6">
        <f t="shared" ref="G75:G76" si="59">SUM(H75:L75)</f>
        <v>0</v>
      </c>
      <c r="H75" s="6">
        <f t="shared" ref="H75:H76" si="60">SUM(I75:M75)</f>
        <v>0</v>
      </c>
      <c r="I75" s="6">
        <f t="shared" ref="I75:I76" si="61">SUM(J75:N75)</f>
        <v>0</v>
      </c>
      <c r="J75" s="6">
        <f t="shared" ref="J75:J76" si="62">SUM(K75:O75)</f>
        <v>0</v>
      </c>
      <c r="K75" s="32" t="s">
        <v>99</v>
      </c>
    </row>
    <row r="76" spans="1:11" s="1" customFormat="1" ht="21" x14ac:dyDescent="0.25">
      <c r="A76" s="39"/>
      <c r="B76" s="47"/>
      <c r="C76" s="41"/>
      <c r="D76" s="7" t="s">
        <v>6</v>
      </c>
      <c r="E76" s="6">
        <f t="shared" si="57"/>
        <v>0</v>
      </c>
      <c r="F76" s="6">
        <f t="shared" si="58"/>
        <v>0</v>
      </c>
      <c r="G76" s="6">
        <f t="shared" si="59"/>
        <v>0</v>
      </c>
      <c r="H76" s="6">
        <f t="shared" si="60"/>
        <v>0</v>
      </c>
      <c r="I76" s="6">
        <f t="shared" si="61"/>
        <v>0</v>
      </c>
      <c r="J76" s="6">
        <f t="shared" si="62"/>
        <v>0</v>
      </c>
      <c r="K76" s="33"/>
    </row>
    <row r="77" spans="1:11" s="1" customFormat="1" x14ac:dyDescent="0.25">
      <c r="A77" s="39"/>
      <c r="B77" s="47"/>
      <c r="C77" s="41"/>
      <c r="D77" s="7" t="s">
        <v>7</v>
      </c>
      <c r="E77" s="6">
        <f t="shared" si="57"/>
        <v>145054.84</v>
      </c>
      <c r="F77" s="6">
        <v>25054.84</v>
      </c>
      <c r="G77" s="28">
        <v>30000</v>
      </c>
      <c r="H77" s="6">
        <v>30000</v>
      </c>
      <c r="I77" s="6">
        <v>30000</v>
      </c>
      <c r="J77" s="6">
        <v>30000</v>
      </c>
      <c r="K77" s="33"/>
    </row>
    <row r="78" spans="1:11" s="1" customFormat="1" x14ac:dyDescent="0.25">
      <c r="A78" s="39"/>
      <c r="B78" s="47"/>
      <c r="C78" s="41"/>
      <c r="D78" s="7" t="s">
        <v>11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33"/>
    </row>
    <row r="79" spans="1:11" s="1" customFormat="1" x14ac:dyDescent="0.25">
      <c r="A79" s="39"/>
      <c r="B79" s="48"/>
      <c r="C79" s="42"/>
      <c r="D79" s="7" t="s">
        <v>8</v>
      </c>
      <c r="E79" s="6">
        <f>SUM(F79:J79)</f>
        <v>145054.84</v>
      </c>
      <c r="F79" s="6">
        <f t="shared" ref="F79:J79" si="63">SUM(F75:F77)</f>
        <v>25054.84</v>
      </c>
      <c r="G79" s="28">
        <f t="shared" si="63"/>
        <v>30000</v>
      </c>
      <c r="H79" s="6">
        <f t="shared" si="63"/>
        <v>30000</v>
      </c>
      <c r="I79" s="6">
        <f t="shared" si="63"/>
        <v>30000</v>
      </c>
      <c r="J79" s="6">
        <f t="shared" si="63"/>
        <v>30000</v>
      </c>
      <c r="K79" s="34"/>
    </row>
    <row r="80" spans="1:11" s="1" customFormat="1" ht="15" customHeight="1" x14ac:dyDescent="0.25">
      <c r="A80" s="39">
        <v>13</v>
      </c>
      <c r="B80" s="46" t="s">
        <v>33</v>
      </c>
      <c r="C80" s="40" t="s">
        <v>19</v>
      </c>
      <c r="D80" s="9" t="s">
        <v>5</v>
      </c>
      <c r="E80" s="6">
        <f t="shared" ref="E80:E82" si="64">SUM(F80:J80)</f>
        <v>0</v>
      </c>
      <c r="F80" s="6">
        <f t="shared" ref="F80:F81" si="65">SUM(G80:K80)</f>
        <v>0</v>
      </c>
      <c r="G80" s="6">
        <f t="shared" ref="G80:G81" si="66">SUM(H80:L80)</f>
        <v>0</v>
      </c>
      <c r="H80" s="6">
        <f t="shared" ref="H80:H81" si="67">SUM(I80:M80)</f>
        <v>0</v>
      </c>
      <c r="I80" s="6">
        <f t="shared" ref="I80:I81" si="68">SUM(J80:N80)</f>
        <v>0</v>
      </c>
      <c r="J80" s="6">
        <f t="shared" ref="J80:J81" si="69">SUM(K80:O80)</f>
        <v>0</v>
      </c>
      <c r="K80" s="32" t="s">
        <v>96</v>
      </c>
    </row>
    <row r="81" spans="1:11" s="1" customFormat="1" ht="21" x14ac:dyDescent="0.25">
      <c r="A81" s="39"/>
      <c r="B81" s="47"/>
      <c r="C81" s="41"/>
      <c r="D81" s="7" t="s">
        <v>6</v>
      </c>
      <c r="E81" s="6">
        <f t="shared" si="64"/>
        <v>0</v>
      </c>
      <c r="F81" s="6">
        <f t="shared" si="65"/>
        <v>0</v>
      </c>
      <c r="G81" s="6">
        <f t="shared" si="66"/>
        <v>0</v>
      </c>
      <c r="H81" s="6">
        <f t="shared" si="67"/>
        <v>0</v>
      </c>
      <c r="I81" s="6">
        <f t="shared" si="68"/>
        <v>0</v>
      </c>
      <c r="J81" s="6">
        <f t="shared" si="69"/>
        <v>0</v>
      </c>
      <c r="K81" s="33"/>
    </row>
    <row r="82" spans="1:11" s="1" customFormat="1" x14ac:dyDescent="0.25">
      <c r="A82" s="39"/>
      <c r="B82" s="47"/>
      <c r="C82" s="41"/>
      <c r="D82" s="7" t="s">
        <v>7</v>
      </c>
      <c r="E82" s="6">
        <f t="shared" si="64"/>
        <v>6567974</v>
      </c>
      <c r="F82" s="6">
        <v>0</v>
      </c>
      <c r="G82" s="28">
        <v>6567974</v>
      </c>
      <c r="H82" s="6">
        <v>0</v>
      </c>
      <c r="I82" s="6">
        <v>0</v>
      </c>
      <c r="J82" s="6">
        <v>0</v>
      </c>
      <c r="K82" s="33"/>
    </row>
    <row r="83" spans="1:11" s="1" customFormat="1" x14ac:dyDescent="0.25">
      <c r="A83" s="39"/>
      <c r="B83" s="47"/>
      <c r="C83" s="41"/>
      <c r="D83" s="7" t="s">
        <v>11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33"/>
    </row>
    <row r="84" spans="1:11" s="1" customFormat="1" ht="24.75" customHeight="1" x14ac:dyDescent="0.25">
      <c r="A84" s="39"/>
      <c r="B84" s="48"/>
      <c r="C84" s="42"/>
      <c r="D84" s="7" t="s">
        <v>8</v>
      </c>
      <c r="E84" s="6">
        <f>SUM(F84:J84)</f>
        <v>6567974</v>
      </c>
      <c r="F84" s="6">
        <f t="shared" ref="F84:J84" si="70">SUM(F80:F82)</f>
        <v>0</v>
      </c>
      <c r="G84" s="28">
        <f t="shared" si="70"/>
        <v>6567974</v>
      </c>
      <c r="H84" s="6">
        <f t="shared" si="70"/>
        <v>0</v>
      </c>
      <c r="I84" s="6">
        <f t="shared" si="70"/>
        <v>0</v>
      </c>
      <c r="J84" s="6">
        <f t="shared" si="70"/>
        <v>0</v>
      </c>
      <c r="K84" s="34"/>
    </row>
    <row r="85" spans="1:11" s="1" customFormat="1" ht="15" hidden="1" customHeight="1" x14ac:dyDescent="0.25">
      <c r="A85" s="40">
        <v>15</v>
      </c>
      <c r="B85" s="46" t="s">
        <v>33</v>
      </c>
      <c r="C85" s="40" t="s">
        <v>19</v>
      </c>
      <c r="D85" s="9" t="s">
        <v>5</v>
      </c>
      <c r="E85" s="6">
        <f t="shared" ref="E85:E89" si="71">F85+G85+H85+I85+J85</f>
        <v>0</v>
      </c>
      <c r="F85" s="6"/>
      <c r="G85" s="28"/>
      <c r="H85" s="6"/>
      <c r="I85" s="6"/>
      <c r="J85" s="6"/>
      <c r="K85" s="61" t="s">
        <v>85</v>
      </c>
    </row>
    <row r="86" spans="1:11" s="1" customFormat="1" ht="21" hidden="1" x14ac:dyDescent="0.25">
      <c r="A86" s="41"/>
      <c r="B86" s="47"/>
      <c r="C86" s="41"/>
      <c r="D86" s="7" t="s">
        <v>6</v>
      </c>
      <c r="E86" s="6">
        <f t="shared" si="71"/>
        <v>0</v>
      </c>
      <c r="F86" s="6"/>
      <c r="G86" s="28"/>
      <c r="H86" s="6"/>
      <c r="I86" s="6"/>
      <c r="J86" s="6"/>
      <c r="K86" s="62"/>
    </row>
    <row r="87" spans="1:11" s="1" customFormat="1" hidden="1" x14ac:dyDescent="0.25">
      <c r="A87" s="41"/>
      <c r="B87" s="47"/>
      <c r="C87" s="41"/>
      <c r="D87" s="7" t="s">
        <v>7</v>
      </c>
      <c r="E87" s="6">
        <f t="shared" si="71"/>
        <v>0</v>
      </c>
      <c r="F87" s="6"/>
      <c r="G87" s="28"/>
      <c r="H87" s="6"/>
      <c r="I87" s="6"/>
      <c r="J87" s="6"/>
      <c r="K87" s="62"/>
    </row>
    <row r="88" spans="1:11" s="1" customFormat="1" hidden="1" x14ac:dyDescent="0.25">
      <c r="A88" s="41"/>
      <c r="B88" s="47"/>
      <c r="C88" s="41"/>
      <c r="D88" s="7" t="s">
        <v>11</v>
      </c>
      <c r="E88" s="6">
        <f t="shared" si="71"/>
        <v>0</v>
      </c>
      <c r="F88" s="6"/>
      <c r="G88" s="28"/>
      <c r="H88" s="6"/>
      <c r="I88" s="6"/>
      <c r="J88" s="6"/>
      <c r="K88" s="62"/>
    </row>
    <row r="89" spans="1:11" s="1" customFormat="1" hidden="1" x14ac:dyDescent="0.25">
      <c r="A89" s="42"/>
      <c r="B89" s="11"/>
      <c r="C89" s="42"/>
      <c r="D89" s="7" t="s">
        <v>8</v>
      </c>
      <c r="E89" s="6">
        <f t="shared" si="71"/>
        <v>0</v>
      </c>
      <c r="F89" s="6">
        <f>F85+F86+F87+F88</f>
        <v>0</v>
      </c>
      <c r="G89" s="28">
        <f>G85+G86+G87+G88</f>
        <v>0</v>
      </c>
      <c r="H89" s="6">
        <f>H85+H86+H87+H88</f>
        <v>0</v>
      </c>
      <c r="I89" s="6">
        <f>I85+I86+I87+I88</f>
        <v>0</v>
      </c>
      <c r="J89" s="6">
        <f>J85+J86+J87+J88</f>
        <v>0</v>
      </c>
      <c r="K89" s="63"/>
    </row>
    <row r="90" spans="1:11" x14ac:dyDescent="0.25">
      <c r="A90" s="40"/>
      <c r="B90" s="58" t="s">
        <v>9</v>
      </c>
      <c r="C90" s="43"/>
      <c r="D90" s="7" t="s">
        <v>5</v>
      </c>
      <c r="E90" s="6">
        <f>SUM(F90:J90)</f>
        <v>23257429.449999999</v>
      </c>
      <c r="F90" s="6">
        <f t="shared" ref="F90:J93" si="72">F10+F15+F40+F45+F50+F30+F20+F85+F70+F55+F75+F65+F35+F25+F60+F80</f>
        <v>4702395.22</v>
      </c>
      <c r="G90" s="6">
        <f t="shared" si="72"/>
        <v>2475622.41</v>
      </c>
      <c r="H90" s="6">
        <f t="shared" si="72"/>
        <v>7049218.7700000005</v>
      </c>
      <c r="I90" s="6">
        <f t="shared" si="72"/>
        <v>4613367.3</v>
      </c>
      <c r="J90" s="6">
        <f t="shared" si="72"/>
        <v>4416825.75</v>
      </c>
      <c r="K90" s="52"/>
    </row>
    <row r="91" spans="1:11" x14ac:dyDescent="0.25">
      <c r="A91" s="41"/>
      <c r="B91" s="59"/>
      <c r="C91" s="44"/>
      <c r="D91" s="7" t="s">
        <v>25</v>
      </c>
      <c r="E91" s="6">
        <f t="shared" ref="E91" si="73">SUM(F91:J91)</f>
        <v>0</v>
      </c>
      <c r="F91" s="6">
        <f t="shared" si="72"/>
        <v>0</v>
      </c>
      <c r="G91" s="6">
        <f t="shared" si="72"/>
        <v>0</v>
      </c>
      <c r="H91" s="6">
        <f t="shared" si="72"/>
        <v>0</v>
      </c>
      <c r="I91" s="6">
        <f t="shared" si="72"/>
        <v>0</v>
      </c>
      <c r="J91" s="6">
        <f t="shared" si="72"/>
        <v>0</v>
      </c>
      <c r="K91" s="53"/>
    </row>
    <row r="92" spans="1:11" x14ac:dyDescent="0.25">
      <c r="A92" s="41"/>
      <c r="B92" s="59"/>
      <c r="C92" s="44"/>
      <c r="D92" s="7" t="s">
        <v>7</v>
      </c>
      <c r="E92" s="6">
        <v>270292012.31</v>
      </c>
      <c r="F92" s="6">
        <f t="shared" si="72"/>
        <v>57763394.510000005</v>
      </c>
      <c r="G92" s="6">
        <f t="shared" si="72"/>
        <v>55962698.75</v>
      </c>
      <c r="H92" s="6">
        <f t="shared" si="72"/>
        <v>66523015.049999997</v>
      </c>
      <c r="I92" s="6">
        <f t="shared" si="72"/>
        <v>52147817.509999998</v>
      </c>
      <c r="J92" s="6">
        <f t="shared" si="72"/>
        <v>54220117.510000005</v>
      </c>
      <c r="K92" s="53"/>
    </row>
    <row r="93" spans="1:11" x14ac:dyDescent="0.25">
      <c r="A93" s="41"/>
      <c r="B93" s="59"/>
      <c r="C93" s="44"/>
      <c r="D93" s="7" t="s">
        <v>11</v>
      </c>
      <c r="E93" s="6">
        <v>0</v>
      </c>
      <c r="F93" s="6">
        <f t="shared" si="72"/>
        <v>0</v>
      </c>
      <c r="G93" s="6">
        <f t="shared" si="72"/>
        <v>25000</v>
      </c>
      <c r="H93" s="6">
        <f t="shared" si="72"/>
        <v>434947.45</v>
      </c>
      <c r="I93" s="6">
        <f t="shared" si="72"/>
        <v>0</v>
      </c>
      <c r="J93" s="6">
        <f t="shared" si="72"/>
        <v>0</v>
      </c>
      <c r="K93" s="53"/>
    </row>
    <row r="94" spans="1:11" x14ac:dyDescent="0.25">
      <c r="A94" s="42"/>
      <c r="B94" s="60"/>
      <c r="C94" s="45"/>
      <c r="D94" s="10" t="s">
        <v>8</v>
      </c>
      <c r="E94" s="6">
        <f>SUM(F94:J94)</f>
        <v>310334420.23000002</v>
      </c>
      <c r="F94" s="6">
        <f>F90+F92+F91+F93</f>
        <v>62465789.730000004</v>
      </c>
      <c r="G94" s="6">
        <f t="shared" ref="G94:J94" si="74">G90+G92+G91+G93</f>
        <v>58463321.159999996</v>
      </c>
      <c r="H94" s="6">
        <f t="shared" si="74"/>
        <v>74007181.269999996</v>
      </c>
      <c r="I94" s="6">
        <f t="shared" si="74"/>
        <v>56761184.809999995</v>
      </c>
      <c r="J94" s="6">
        <f t="shared" si="74"/>
        <v>58636943.260000005</v>
      </c>
      <c r="K94" s="54"/>
    </row>
    <row r="96" spans="1:11" x14ac:dyDescent="0.25">
      <c r="E96" s="26">
        <f>SUM(F96:I96)</f>
        <v>209346215.46000001</v>
      </c>
      <c r="F96" s="26">
        <v>65729041.350000001</v>
      </c>
      <c r="G96" s="26">
        <v>49959460.350000001</v>
      </c>
      <c r="H96" s="26">
        <v>45816356.880000003</v>
      </c>
      <c r="I96" s="5">
        <v>47841356.880000003</v>
      </c>
      <c r="J96" s="5"/>
    </row>
    <row r="97" spans="5:9" x14ac:dyDescent="0.25">
      <c r="F97" s="5"/>
    </row>
    <row r="98" spans="5:9" x14ac:dyDescent="0.25">
      <c r="E98" s="5">
        <f>E96-E94</f>
        <v>-100988204.77000001</v>
      </c>
      <c r="F98" s="5">
        <f>F96-F94</f>
        <v>3263251.6199999973</v>
      </c>
      <c r="G98" s="5">
        <f t="shared" ref="G98:I98" si="75">G96-G94</f>
        <v>-8503860.8099999949</v>
      </c>
      <c r="H98" s="5">
        <f t="shared" si="75"/>
        <v>-28190824.389999993</v>
      </c>
      <c r="I98" s="5">
        <f t="shared" si="75"/>
        <v>-8919827.9299999923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23622047244094491" right="0.23622047244094491" top="0.74803149606299213" bottom="0.74803149606299213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3" t="s">
        <v>38</v>
      </c>
      <c r="B1" s="14" t="s">
        <v>39</v>
      </c>
      <c r="C1" s="14" t="s">
        <v>40</v>
      </c>
      <c r="D1" s="14" t="s">
        <v>41</v>
      </c>
      <c r="E1" s="14" t="s">
        <v>73</v>
      </c>
      <c r="F1" s="14" t="s">
        <v>74</v>
      </c>
      <c r="G1" s="14" t="s">
        <v>42</v>
      </c>
    </row>
    <row r="2" spans="1:7" ht="16.5" thickBot="1" x14ac:dyDescent="0.3">
      <c r="A2" s="15">
        <v>1</v>
      </c>
      <c r="B2" s="16">
        <v>2</v>
      </c>
      <c r="C2" s="16">
        <v>3</v>
      </c>
      <c r="D2" s="16">
        <v>4</v>
      </c>
      <c r="E2" s="16">
        <v>5</v>
      </c>
      <c r="F2" s="16">
        <v>6</v>
      </c>
      <c r="G2" s="16">
        <v>7</v>
      </c>
    </row>
    <row r="3" spans="1:7" ht="219.75" customHeight="1" x14ac:dyDescent="0.25">
      <c r="A3" s="68" t="s">
        <v>43</v>
      </c>
      <c r="B3" s="68">
        <v>1.2730001172E+17</v>
      </c>
      <c r="C3" s="18"/>
      <c r="D3" s="68" t="s">
        <v>44</v>
      </c>
      <c r="E3" s="22"/>
      <c r="F3" s="22"/>
      <c r="G3" s="68" t="s">
        <v>45</v>
      </c>
    </row>
    <row r="4" spans="1:7" ht="16.5" thickBot="1" x14ac:dyDescent="0.3">
      <c r="A4" s="69"/>
      <c r="B4" s="69"/>
      <c r="C4" s="19">
        <v>43920</v>
      </c>
      <c r="D4" s="69"/>
      <c r="E4" s="15"/>
      <c r="F4" s="15"/>
      <c r="G4" s="69"/>
    </row>
    <row r="5" spans="1:7" ht="204" customHeight="1" x14ac:dyDescent="0.25">
      <c r="A5" s="68" t="s">
        <v>43</v>
      </c>
      <c r="B5" s="68">
        <v>1.2730001172E+17</v>
      </c>
      <c r="C5" s="18"/>
      <c r="D5" s="68" t="s">
        <v>46</v>
      </c>
      <c r="E5" s="22"/>
      <c r="F5" s="22"/>
      <c r="G5" s="68" t="s">
        <v>47</v>
      </c>
    </row>
    <row r="6" spans="1:7" ht="16.5" thickBot="1" x14ac:dyDescent="0.3">
      <c r="A6" s="69"/>
      <c r="B6" s="69"/>
      <c r="C6" s="19">
        <v>43920</v>
      </c>
      <c r="D6" s="69"/>
      <c r="E6" s="15"/>
      <c r="F6" s="15"/>
      <c r="G6" s="69"/>
    </row>
    <row r="7" spans="1:7" ht="219.75" customHeight="1" x14ac:dyDescent="0.25">
      <c r="A7" s="68" t="s">
        <v>43</v>
      </c>
      <c r="B7" s="68">
        <v>1.2730001172E+17</v>
      </c>
      <c r="C7" s="18"/>
      <c r="D7" s="68" t="s">
        <v>48</v>
      </c>
      <c r="E7" s="22"/>
      <c r="F7" s="22"/>
      <c r="G7" s="68" t="s">
        <v>49</v>
      </c>
    </row>
    <row r="8" spans="1:7" ht="16.5" thickBot="1" x14ac:dyDescent="0.3">
      <c r="A8" s="69"/>
      <c r="B8" s="69"/>
      <c r="C8" s="19">
        <v>43920</v>
      </c>
      <c r="D8" s="69"/>
      <c r="E8" s="15"/>
      <c r="F8" s="15"/>
      <c r="G8" s="69"/>
    </row>
    <row r="9" spans="1:7" ht="204" customHeight="1" x14ac:dyDescent="0.25">
      <c r="A9" s="68" t="s">
        <v>43</v>
      </c>
      <c r="B9" s="68">
        <v>1.2730001172E+17</v>
      </c>
      <c r="C9" s="18"/>
      <c r="D9" s="68" t="s">
        <v>50</v>
      </c>
      <c r="E9" s="22"/>
      <c r="F9" s="22"/>
      <c r="G9" s="68" t="s">
        <v>51</v>
      </c>
    </row>
    <row r="10" spans="1:7" ht="16.5" thickBot="1" x14ac:dyDescent="0.3">
      <c r="A10" s="69"/>
      <c r="B10" s="69"/>
      <c r="C10" s="19">
        <v>43920</v>
      </c>
      <c r="D10" s="69"/>
      <c r="E10" s="15"/>
      <c r="F10" s="15"/>
      <c r="G10" s="69"/>
    </row>
    <row r="11" spans="1:7" ht="204" customHeight="1" x14ac:dyDescent="0.25">
      <c r="A11" s="68" t="s">
        <v>43</v>
      </c>
      <c r="B11" s="68">
        <v>1.2730001172E+17</v>
      </c>
      <c r="C11" s="18"/>
      <c r="D11" s="68" t="s">
        <v>52</v>
      </c>
      <c r="E11" s="22"/>
      <c r="F11" s="22"/>
      <c r="G11" s="68" t="s">
        <v>53</v>
      </c>
    </row>
    <row r="12" spans="1:7" ht="16.5" thickBot="1" x14ac:dyDescent="0.3">
      <c r="A12" s="69"/>
      <c r="B12" s="69"/>
      <c r="C12" s="19">
        <v>43920</v>
      </c>
      <c r="D12" s="69"/>
      <c r="E12" s="15"/>
      <c r="F12" s="15"/>
      <c r="G12" s="69"/>
    </row>
    <row r="13" spans="1:7" ht="204" customHeight="1" x14ac:dyDescent="0.25">
      <c r="A13" s="68" t="s">
        <v>43</v>
      </c>
      <c r="B13" s="68">
        <v>1.2730001172E+17</v>
      </c>
      <c r="C13" s="18"/>
      <c r="D13" s="68" t="s">
        <v>54</v>
      </c>
      <c r="E13" s="22"/>
      <c r="F13" s="22"/>
      <c r="G13" s="68" t="s">
        <v>55</v>
      </c>
    </row>
    <row r="14" spans="1:7" ht="16.5" thickBot="1" x14ac:dyDescent="0.3">
      <c r="A14" s="69"/>
      <c r="B14" s="69"/>
      <c r="C14" s="19">
        <v>43920</v>
      </c>
      <c r="D14" s="69"/>
      <c r="E14" s="15"/>
      <c r="F14" s="15"/>
      <c r="G14" s="69"/>
    </row>
    <row r="15" spans="1:7" ht="204" customHeight="1" x14ac:dyDescent="0.25">
      <c r="A15" s="68" t="s">
        <v>43</v>
      </c>
      <c r="B15" s="68">
        <v>1.2730001172E+17</v>
      </c>
      <c r="C15" s="18"/>
      <c r="D15" s="68" t="s">
        <v>56</v>
      </c>
      <c r="E15" s="22"/>
      <c r="F15" s="22"/>
      <c r="G15" s="68" t="s">
        <v>57</v>
      </c>
    </row>
    <row r="16" spans="1:7" ht="16.5" thickBot="1" x14ac:dyDescent="0.3">
      <c r="A16" s="69"/>
      <c r="B16" s="69"/>
      <c r="C16" s="19">
        <v>43942</v>
      </c>
      <c r="D16" s="69"/>
      <c r="E16" s="15"/>
      <c r="F16" s="15"/>
      <c r="G16" s="69"/>
    </row>
    <row r="17" spans="1:7" ht="110.25" customHeight="1" thickBot="1" x14ac:dyDescent="0.3">
      <c r="A17" s="70" t="s">
        <v>58</v>
      </c>
      <c r="B17" s="71"/>
      <c r="C17" s="71"/>
      <c r="D17" s="72"/>
      <c r="E17" s="23"/>
      <c r="F17" s="23"/>
      <c r="G17" s="20" t="s">
        <v>59</v>
      </c>
    </row>
    <row r="18" spans="1:7" ht="188.25" customHeight="1" x14ac:dyDescent="0.25">
      <c r="A18" s="68" t="s">
        <v>60</v>
      </c>
      <c r="B18" s="68">
        <v>1.2730001171900001E+21</v>
      </c>
      <c r="C18" s="18"/>
      <c r="D18" s="68" t="s">
        <v>61</v>
      </c>
      <c r="E18" s="22"/>
      <c r="F18" s="22"/>
      <c r="G18" s="68" t="s">
        <v>62</v>
      </c>
    </row>
    <row r="19" spans="1:7" ht="16.5" thickBot="1" x14ac:dyDescent="0.3">
      <c r="A19" s="69"/>
      <c r="B19" s="69"/>
      <c r="C19" s="19">
        <v>43725</v>
      </c>
      <c r="D19" s="69"/>
      <c r="E19" s="15"/>
      <c r="F19" s="15"/>
      <c r="G19" s="69"/>
    </row>
    <row r="20" spans="1:7" ht="172.5" customHeight="1" x14ac:dyDescent="0.25">
      <c r="A20" s="68" t="s">
        <v>63</v>
      </c>
      <c r="B20" s="68">
        <v>1.27300011719E+17</v>
      </c>
      <c r="C20" s="18"/>
      <c r="D20" s="68" t="s">
        <v>64</v>
      </c>
      <c r="E20" s="18"/>
      <c r="F20" s="18"/>
      <c r="G20" s="18"/>
    </row>
    <row r="21" spans="1:7" ht="16.5" thickBot="1" x14ac:dyDescent="0.3">
      <c r="A21" s="69"/>
      <c r="B21" s="69"/>
      <c r="C21" s="19">
        <v>43819</v>
      </c>
      <c r="D21" s="69"/>
      <c r="E21" s="16"/>
      <c r="F21" s="16"/>
      <c r="G21" s="16" t="s">
        <v>65</v>
      </c>
    </row>
    <row r="22" spans="1:7" ht="345.75" customHeight="1" x14ac:dyDescent="0.25">
      <c r="A22" s="68" t="s">
        <v>66</v>
      </c>
      <c r="B22" s="68" t="s">
        <v>67</v>
      </c>
      <c r="C22" s="18"/>
      <c r="D22" s="68" t="s">
        <v>68</v>
      </c>
      <c r="E22" s="22"/>
      <c r="F22" s="22"/>
      <c r="G22" s="77">
        <v>10906</v>
      </c>
    </row>
    <row r="23" spans="1:7" ht="15.75" x14ac:dyDescent="0.25">
      <c r="A23" s="76"/>
      <c r="B23" s="76"/>
      <c r="C23" s="18"/>
      <c r="D23" s="76"/>
      <c r="E23" s="17"/>
      <c r="F23" s="17"/>
      <c r="G23" s="78"/>
    </row>
    <row r="24" spans="1:7" ht="16.5" thickBot="1" x14ac:dyDescent="0.3">
      <c r="A24" s="69"/>
      <c r="B24" s="69"/>
      <c r="C24" s="21">
        <v>43913</v>
      </c>
      <c r="D24" s="69"/>
      <c r="E24" s="15"/>
      <c r="F24" s="15"/>
      <c r="G24" s="79"/>
    </row>
    <row r="25" spans="1:7" ht="377.25" customHeight="1" x14ac:dyDescent="0.25">
      <c r="A25" s="68" t="s">
        <v>69</v>
      </c>
      <c r="B25" s="68">
        <v>92</v>
      </c>
      <c r="C25" s="18"/>
      <c r="D25" s="68" t="s">
        <v>70</v>
      </c>
      <c r="E25" s="22"/>
      <c r="F25" s="22"/>
      <c r="G25" s="68" t="s">
        <v>71</v>
      </c>
    </row>
    <row r="26" spans="1:7" ht="16.5" thickBot="1" x14ac:dyDescent="0.3">
      <c r="A26" s="69"/>
      <c r="B26" s="69"/>
      <c r="C26" s="19">
        <v>43990</v>
      </c>
      <c r="D26" s="69"/>
      <c r="E26" s="15"/>
      <c r="F26" s="15"/>
      <c r="G26" s="69"/>
    </row>
    <row r="27" spans="1:7" ht="16.5" thickBot="1" x14ac:dyDescent="0.3">
      <c r="A27" s="73" t="s">
        <v>8</v>
      </c>
      <c r="B27" s="74"/>
      <c r="C27" s="74"/>
      <c r="D27" s="75"/>
      <c r="E27" s="24"/>
      <c r="F27" s="24"/>
      <c r="G27" s="20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2025-11-21T12:45:36Z</dcterms:modified>
</cp:coreProperties>
</file>